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sinarjernihsarana-my.sharepoint.com/personal/dyan_muhammad_sjsfs_co_id/Documents/Marketing/Content/"/>
    </mc:Choice>
  </mc:AlternateContent>
  <xr:revisionPtr revIDLastSave="24" documentId="8_{4DA367C2-D403-4630-8FCF-A6C95993A38C}" xr6:coauthVersionLast="47" xr6:coauthVersionMax="47" xr10:uidLastSave="{520C3AF2-6F52-4490-A0F1-866A7A995BB4}"/>
  <bookViews>
    <workbookView xWindow="-120" yWindow="-120" windowWidth="20730" windowHeight="11160" xr2:uid="{1D7DB9AB-C113-42CC-95E2-A90DEED640C1}"/>
  </bookViews>
  <sheets>
    <sheet name="Data Entry" sheetId="3" r:id="rId1"/>
    <sheet name="Example" sheetId="1" r:id="rId2"/>
    <sheet name="Time Database" sheetId="2" r:id="rId3"/>
    <sheet name="List" sheetId="4" state="hidden" r:id="rId4"/>
  </sheets>
  <definedNames>
    <definedName name="_xlnm._FilterDatabase" localSheetId="1" hidden="1">Example!$A$2:$Q$337</definedName>
    <definedName name="_xlnm._FilterDatabase" localSheetId="2" hidden="1">'Time Database'!$A$2:$D$81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1" i="2" l="1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E50" i="3" l="1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K51" i="3" l="1"/>
  <c r="J51" i="3"/>
  <c r="I51" i="3"/>
  <c r="H51" i="3"/>
  <c r="G51" i="3"/>
  <c r="F51" i="3"/>
  <c r="E3" i="3" a="1"/>
  <c r="E3" i="3"/>
  <c r="Y8" i="1"/>
  <c r="Y7" i="1"/>
  <c r="Y6" i="1"/>
  <c r="Y5" i="1"/>
  <c r="Y4" i="1"/>
  <c r="Y3" i="1"/>
  <c r="Y9" i="1" s="1"/>
  <c r="T8" i="1"/>
  <c r="T7" i="1"/>
  <c r="T6" i="1"/>
  <c r="T5" i="1"/>
  <c r="T4" i="1"/>
  <c r="T3" i="1"/>
  <c r="K338" i="1"/>
  <c r="J338" i="1"/>
  <c r="I338" i="1"/>
  <c r="H338" i="1"/>
  <c r="G338" i="1"/>
  <c r="F338" i="1"/>
  <c r="P338" i="1"/>
  <c r="O338" i="1"/>
  <c r="N338" i="1"/>
  <c r="M338" i="1"/>
  <c r="L338" i="1"/>
  <c r="Q338" i="1"/>
  <c r="Q337" i="1"/>
  <c r="P337" i="1"/>
  <c r="O337" i="1"/>
  <c r="N337" i="1"/>
  <c r="M337" i="1"/>
  <c r="L337" i="1"/>
  <c r="Q336" i="1"/>
  <c r="P336" i="1"/>
  <c r="O336" i="1"/>
  <c r="N336" i="1"/>
  <c r="M336" i="1"/>
  <c r="L336" i="1"/>
  <c r="Q335" i="1"/>
  <c r="P335" i="1"/>
  <c r="O335" i="1"/>
  <c r="N335" i="1"/>
  <c r="M335" i="1"/>
  <c r="L335" i="1"/>
  <c r="Q334" i="1"/>
  <c r="P334" i="1"/>
  <c r="O334" i="1"/>
  <c r="N334" i="1"/>
  <c r="M334" i="1"/>
  <c r="L334" i="1"/>
  <c r="Q333" i="1"/>
  <c r="P333" i="1"/>
  <c r="O333" i="1"/>
  <c r="N333" i="1"/>
  <c r="M333" i="1"/>
  <c r="L333" i="1"/>
  <c r="Q332" i="1"/>
  <c r="P332" i="1"/>
  <c r="O332" i="1"/>
  <c r="N332" i="1"/>
  <c r="M332" i="1"/>
  <c r="L332" i="1"/>
  <c r="Q331" i="1"/>
  <c r="P331" i="1"/>
  <c r="O331" i="1"/>
  <c r="N331" i="1"/>
  <c r="M331" i="1"/>
  <c r="L331" i="1"/>
  <c r="Q329" i="1"/>
  <c r="P329" i="1"/>
  <c r="O329" i="1"/>
  <c r="N329" i="1"/>
  <c r="M329" i="1"/>
  <c r="L329" i="1"/>
  <c r="Q328" i="1"/>
  <c r="P328" i="1"/>
  <c r="O328" i="1"/>
  <c r="N328" i="1"/>
  <c r="M328" i="1"/>
  <c r="L328" i="1"/>
  <c r="Q327" i="1"/>
  <c r="P327" i="1"/>
  <c r="O327" i="1"/>
  <c r="N327" i="1"/>
  <c r="M327" i="1"/>
  <c r="L327" i="1"/>
  <c r="Q326" i="1"/>
  <c r="P326" i="1"/>
  <c r="O326" i="1"/>
  <c r="N326" i="1"/>
  <c r="M326" i="1"/>
  <c r="L326" i="1"/>
  <c r="Q325" i="1"/>
  <c r="P325" i="1"/>
  <c r="O325" i="1"/>
  <c r="N325" i="1"/>
  <c r="M325" i="1"/>
  <c r="L325" i="1"/>
  <c r="Q324" i="1"/>
  <c r="P324" i="1"/>
  <c r="O324" i="1"/>
  <c r="N324" i="1"/>
  <c r="M324" i="1"/>
  <c r="L324" i="1"/>
  <c r="Q323" i="1"/>
  <c r="P323" i="1"/>
  <c r="O323" i="1"/>
  <c r="N323" i="1"/>
  <c r="M323" i="1"/>
  <c r="L323" i="1"/>
  <c r="Q322" i="1"/>
  <c r="P322" i="1"/>
  <c r="O322" i="1"/>
  <c r="N322" i="1"/>
  <c r="M322" i="1"/>
  <c r="L322" i="1"/>
  <c r="Q321" i="1"/>
  <c r="P321" i="1"/>
  <c r="O321" i="1"/>
  <c r="N321" i="1"/>
  <c r="M321" i="1"/>
  <c r="L321" i="1"/>
  <c r="Q320" i="1"/>
  <c r="P320" i="1"/>
  <c r="O320" i="1"/>
  <c r="N320" i="1"/>
  <c r="M320" i="1"/>
  <c r="L320" i="1"/>
  <c r="Q319" i="1"/>
  <c r="P319" i="1"/>
  <c r="O319" i="1"/>
  <c r="N319" i="1"/>
  <c r="M319" i="1"/>
  <c r="L319" i="1"/>
  <c r="Q318" i="1"/>
  <c r="P318" i="1"/>
  <c r="O318" i="1"/>
  <c r="N318" i="1"/>
  <c r="M318" i="1"/>
  <c r="L318" i="1"/>
  <c r="Q316" i="1"/>
  <c r="P316" i="1"/>
  <c r="O316" i="1"/>
  <c r="N316" i="1"/>
  <c r="M316" i="1"/>
  <c r="L316" i="1"/>
  <c r="Q315" i="1"/>
  <c r="P315" i="1"/>
  <c r="O315" i="1"/>
  <c r="N315" i="1"/>
  <c r="M315" i="1"/>
  <c r="L315" i="1"/>
  <c r="Q314" i="1"/>
  <c r="P314" i="1"/>
  <c r="O314" i="1"/>
  <c r="N314" i="1"/>
  <c r="M314" i="1"/>
  <c r="L314" i="1"/>
  <c r="Q313" i="1"/>
  <c r="P313" i="1"/>
  <c r="O313" i="1"/>
  <c r="N313" i="1"/>
  <c r="M313" i="1"/>
  <c r="L313" i="1"/>
  <c r="Q312" i="1"/>
  <c r="P312" i="1"/>
  <c r="O312" i="1"/>
  <c r="N312" i="1"/>
  <c r="M312" i="1"/>
  <c r="L312" i="1"/>
  <c r="Q311" i="1"/>
  <c r="P311" i="1"/>
  <c r="O311" i="1"/>
  <c r="N311" i="1"/>
  <c r="M311" i="1"/>
  <c r="L311" i="1"/>
  <c r="Q310" i="1"/>
  <c r="P310" i="1"/>
  <c r="O310" i="1"/>
  <c r="N310" i="1"/>
  <c r="M310" i="1"/>
  <c r="L310" i="1"/>
  <c r="Q309" i="1"/>
  <c r="P309" i="1"/>
  <c r="O309" i="1"/>
  <c r="N309" i="1"/>
  <c r="M309" i="1"/>
  <c r="L309" i="1"/>
  <c r="Q308" i="1"/>
  <c r="P308" i="1"/>
  <c r="O308" i="1"/>
  <c r="N308" i="1"/>
  <c r="M308" i="1"/>
  <c r="L308" i="1"/>
  <c r="Q307" i="1"/>
  <c r="P307" i="1"/>
  <c r="O307" i="1"/>
  <c r="N307" i="1"/>
  <c r="M307" i="1"/>
  <c r="L307" i="1"/>
  <c r="Q306" i="1"/>
  <c r="P306" i="1"/>
  <c r="O306" i="1"/>
  <c r="N306" i="1"/>
  <c r="M306" i="1"/>
  <c r="L306" i="1"/>
  <c r="Q305" i="1"/>
  <c r="P305" i="1"/>
  <c r="O305" i="1"/>
  <c r="N305" i="1"/>
  <c r="M305" i="1"/>
  <c r="L305" i="1"/>
  <c r="Q304" i="1"/>
  <c r="P304" i="1"/>
  <c r="O304" i="1"/>
  <c r="N304" i="1"/>
  <c r="M304" i="1"/>
  <c r="L304" i="1"/>
  <c r="Q303" i="1"/>
  <c r="P303" i="1"/>
  <c r="O303" i="1"/>
  <c r="N303" i="1"/>
  <c r="M303" i="1"/>
  <c r="L303" i="1"/>
  <c r="Q302" i="1"/>
  <c r="P302" i="1"/>
  <c r="O302" i="1"/>
  <c r="N302" i="1"/>
  <c r="M302" i="1"/>
  <c r="L302" i="1"/>
  <c r="Q301" i="1"/>
  <c r="P301" i="1"/>
  <c r="O301" i="1"/>
  <c r="N301" i="1"/>
  <c r="M301" i="1"/>
  <c r="L301" i="1"/>
  <c r="Q300" i="1"/>
  <c r="P300" i="1"/>
  <c r="O300" i="1"/>
  <c r="N300" i="1"/>
  <c r="M300" i="1"/>
  <c r="L300" i="1"/>
  <c r="Q299" i="1"/>
  <c r="P299" i="1"/>
  <c r="O299" i="1"/>
  <c r="N299" i="1"/>
  <c r="M299" i="1"/>
  <c r="L299" i="1"/>
  <c r="Q298" i="1"/>
  <c r="P298" i="1"/>
  <c r="O298" i="1"/>
  <c r="N298" i="1"/>
  <c r="M298" i="1"/>
  <c r="L298" i="1"/>
  <c r="Q297" i="1"/>
  <c r="P297" i="1"/>
  <c r="O297" i="1"/>
  <c r="N297" i="1"/>
  <c r="M297" i="1"/>
  <c r="L297" i="1"/>
  <c r="Q295" i="1"/>
  <c r="P295" i="1"/>
  <c r="O295" i="1"/>
  <c r="N295" i="1"/>
  <c r="M295" i="1"/>
  <c r="L295" i="1"/>
  <c r="Q294" i="1"/>
  <c r="P294" i="1"/>
  <c r="O294" i="1"/>
  <c r="N294" i="1"/>
  <c r="M294" i="1"/>
  <c r="L294" i="1"/>
  <c r="Q293" i="1"/>
  <c r="P293" i="1"/>
  <c r="O293" i="1"/>
  <c r="N293" i="1"/>
  <c r="M293" i="1"/>
  <c r="L293" i="1"/>
  <c r="Q292" i="1"/>
  <c r="P292" i="1"/>
  <c r="O292" i="1"/>
  <c r="N292" i="1"/>
  <c r="M292" i="1"/>
  <c r="L292" i="1"/>
  <c r="Q291" i="1"/>
  <c r="P291" i="1"/>
  <c r="O291" i="1"/>
  <c r="N291" i="1"/>
  <c r="M291" i="1"/>
  <c r="L291" i="1"/>
  <c r="Q290" i="1"/>
  <c r="P290" i="1"/>
  <c r="O290" i="1"/>
  <c r="N290" i="1"/>
  <c r="M290" i="1"/>
  <c r="L290" i="1"/>
  <c r="Q289" i="1"/>
  <c r="P289" i="1"/>
  <c r="O289" i="1"/>
  <c r="N289" i="1"/>
  <c r="M289" i="1"/>
  <c r="L289" i="1"/>
  <c r="Q288" i="1"/>
  <c r="P288" i="1"/>
  <c r="O288" i="1"/>
  <c r="N288" i="1"/>
  <c r="M288" i="1"/>
  <c r="L288" i="1"/>
  <c r="Q286" i="1"/>
  <c r="P286" i="1"/>
  <c r="O286" i="1"/>
  <c r="N286" i="1"/>
  <c r="M286" i="1"/>
  <c r="L286" i="1"/>
  <c r="Q285" i="1"/>
  <c r="P285" i="1"/>
  <c r="O285" i="1"/>
  <c r="N285" i="1"/>
  <c r="M285" i="1"/>
  <c r="L285" i="1"/>
  <c r="Q284" i="1"/>
  <c r="P284" i="1"/>
  <c r="O284" i="1"/>
  <c r="N284" i="1"/>
  <c r="M284" i="1"/>
  <c r="L284" i="1"/>
  <c r="Q283" i="1"/>
  <c r="P283" i="1"/>
  <c r="O283" i="1"/>
  <c r="N283" i="1"/>
  <c r="M283" i="1"/>
  <c r="L283" i="1"/>
  <c r="Q282" i="1"/>
  <c r="P282" i="1"/>
  <c r="O282" i="1"/>
  <c r="N282" i="1"/>
  <c r="M282" i="1"/>
  <c r="L282" i="1"/>
  <c r="Q281" i="1"/>
  <c r="P281" i="1"/>
  <c r="O281" i="1"/>
  <c r="N281" i="1"/>
  <c r="M281" i="1"/>
  <c r="L281" i="1"/>
  <c r="Q279" i="1"/>
  <c r="P279" i="1"/>
  <c r="O279" i="1"/>
  <c r="N279" i="1"/>
  <c r="M279" i="1"/>
  <c r="L279" i="1"/>
  <c r="Q278" i="1"/>
  <c r="P278" i="1"/>
  <c r="O278" i="1"/>
  <c r="N278" i="1"/>
  <c r="M278" i="1"/>
  <c r="L278" i="1"/>
  <c r="Q277" i="1"/>
  <c r="P277" i="1"/>
  <c r="O277" i="1"/>
  <c r="N277" i="1"/>
  <c r="M277" i="1"/>
  <c r="L277" i="1"/>
  <c r="Q276" i="1"/>
  <c r="P276" i="1"/>
  <c r="O276" i="1"/>
  <c r="N276" i="1"/>
  <c r="M276" i="1"/>
  <c r="L276" i="1"/>
  <c r="Q275" i="1"/>
  <c r="P275" i="1"/>
  <c r="O275" i="1"/>
  <c r="N275" i="1"/>
  <c r="M275" i="1"/>
  <c r="L275" i="1"/>
  <c r="Q274" i="1"/>
  <c r="P274" i="1"/>
  <c r="O274" i="1"/>
  <c r="N274" i="1"/>
  <c r="M274" i="1"/>
  <c r="L274" i="1"/>
  <c r="Q273" i="1"/>
  <c r="P273" i="1"/>
  <c r="O273" i="1"/>
  <c r="N273" i="1"/>
  <c r="M273" i="1"/>
  <c r="L273" i="1"/>
  <c r="Q272" i="1"/>
  <c r="P272" i="1"/>
  <c r="O272" i="1"/>
  <c r="N272" i="1"/>
  <c r="M272" i="1"/>
  <c r="L272" i="1"/>
  <c r="Q270" i="1"/>
  <c r="P270" i="1"/>
  <c r="O270" i="1"/>
  <c r="N270" i="1"/>
  <c r="M270" i="1"/>
  <c r="L270" i="1"/>
  <c r="Q269" i="1"/>
  <c r="P269" i="1"/>
  <c r="O269" i="1"/>
  <c r="N269" i="1"/>
  <c r="M269" i="1"/>
  <c r="L269" i="1"/>
  <c r="Q268" i="1"/>
  <c r="P268" i="1"/>
  <c r="O268" i="1"/>
  <c r="N268" i="1"/>
  <c r="M268" i="1"/>
  <c r="L268" i="1"/>
  <c r="Q267" i="1"/>
  <c r="P267" i="1"/>
  <c r="O267" i="1"/>
  <c r="N267" i="1"/>
  <c r="M267" i="1"/>
  <c r="L267" i="1"/>
  <c r="Q266" i="1"/>
  <c r="P266" i="1"/>
  <c r="O266" i="1"/>
  <c r="N266" i="1"/>
  <c r="M266" i="1"/>
  <c r="L266" i="1"/>
  <c r="Q265" i="1"/>
  <c r="P265" i="1"/>
  <c r="O265" i="1"/>
  <c r="N265" i="1"/>
  <c r="M265" i="1"/>
  <c r="L265" i="1"/>
  <c r="Q264" i="1"/>
  <c r="P264" i="1"/>
  <c r="O264" i="1"/>
  <c r="N264" i="1"/>
  <c r="M264" i="1"/>
  <c r="L264" i="1"/>
  <c r="Q263" i="1"/>
  <c r="P263" i="1"/>
  <c r="O263" i="1"/>
  <c r="N263" i="1"/>
  <c r="M263" i="1"/>
  <c r="L263" i="1"/>
  <c r="Q262" i="1"/>
  <c r="P262" i="1"/>
  <c r="O262" i="1"/>
  <c r="N262" i="1"/>
  <c r="M262" i="1"/>
  <c r="L262" i="1"/>
  <c r="Q261" i="1"/>
  <c r="P261" i="1"/>
  <c r="O261" i="1"/>
  <c r="N261" i="1"/>
  <c r="M261" i="1"/>
  <c r="L261" i="1"/>
  <c r="Q260" i="1"/>
  <c r="P260" i="1"/>
  <c r="O260" i="1"/>
  <c r="N260" i="1"/>
  <c r="M260" i="1"/>
  <c r="L260" i="1"/>
  <c r="Q258" i="1"/>
  <c r="P258" i="1"/>
  <c r="O258" i="1"/>
  <c r="N258" i="1"/>
  <c r="M258" i="1"/>
  <c r="L258" i="1"/>
  <c r="Q257" i="1"/>
  <c r="P257" i="1"/>
  <c r="O257" i="1"/>
  <c r="N257" i="1"/>
  <c r="M257" i="1"/>
  <c r="L257" i="1"/>
  <c r="Q256" i="1"/>
  <c r="P256" i="1"/>
  <c r="O256" i="1"/>
  <c r="N256" i="1"/>
  <c r="M256" i="1"/>
  <c r="L256" i="1"/>
  <c r="Q255" i="1"/>
  <c r="P255" i="1"/>
  <c r="O255" i="1"/>
  <c r="N255" i="1"/>
  <c r="M255" i="1"/>
  <c r="L255" i="1"/>
  <c r="Q254" i="1"/>
  <c r="P254" i="1"/>
  <c r="O254" i="1"/>
  <c r="N254" i="1"/>
  <c r="M254" i="1"/>
  <c r="L254" i="1"/>
  <c r="Q253" i="1"/>
  <c r="P253" i="1"/>
  <c r="O253" i="1"/>
  <c r="N253" i="1"/>
  <c r="M253" i="1"/>
  <c r="L253" i="1"/>
  <c r="Q252" i="1"/>
  <c r="P252" i="1"/>
  <c r="O252" i="1"/>
  <c r="N252" i="1"/>
  <c r="M252" i="1"/>
  <c r="L252" i="1"/>
  <c r="Q251" i="1"/>
  <c r="P251" i="1"/>
  <c r="O251" i="1"/>
  <c r="N251" i="1"/>
  <c r="M251" i="1"/>
  <c r="L251" i="1"/>
  <c r="Q250" i="1"/>
  <c r="P250" i="1"/>
  <c r="O250" i="1"/>
  <c r="N250" i="1"/>
  <c r="M250" i="1"/>
  <c r="L250" i="1"/>
  <c r="Q249" i="1"/>
  <c r="P249" i="1"/>
  <c r="O249" i="1"/>
  <c r="N249" i="1"/>
  <c r="M249" i="1"/>
  <c r="L249" i="1"/>
  <c r="Q247" i="1"/>
  <c r="P247" i="1"/>
  <c r="O247" i="1"/>
  <c r="N247" i="1"/>
  <c r="M247" i="1"/>
  <c r="L247" i="1"/>
  <c r="Q246" i="1"/>
  <c r="P246" i="1"/>
  <c r="O246" i="1"/>
  <c r="N246" i="1"/>
  <c r="M246" i="1"/>
  <c r="L246" i="1"/>
  <c r="Q245" i="1"/>
  <c r="P245" i="1"/>
  <c r="O245" i="1"/>
  <c r="N245" i="1"/>
  <c r="M245" i="1"/>
  <c r="L245" i="1"/>
  <c r="Q244" i="1"/>
  <c r="P244" i="1"/>
  <c r="O244" i="1"/>
  <c r="N244" i="1"/>
  <c r="M244" i="1"/>
  <c r="L244" i="1"/>
  <c r="Q243" i="1"/>
  <c r="P243" i="1"/>
  <c r="O243" i="1"/>
  <c r="N243" i="1"/>
  <c r="M243" i="1"/>
  <c r="L243" i="1"/>
  <c r="Q242" i="1"/>
  <c r="P242" i="1"/>
  <c r="O242" i="1"/>
  <c r="N242" i="1"/>
  <c r="M242" i="1"/>
  <c r="L242" i="1"/>
  <c r="Q241" i="1"/>
  <c r="P241" i="1"/>
  <c r="O241" i="1"/>
  <c r="N241" i="1"/>
  <c r="M241" i="1"/>
  <c r="L241" i="1"/>
  <c r="Q240" i="1"/>
  <c r="P240" i="1"/>
  <c r="O240" i="1"/>
  <c r="N240" i="1"/>
  <c r="M240" i="1"/>
  <c r="L240" i="1"/>
  <c r="Q239" i="1"/>
  <c r="P239" i="1"/>
  <c r="O239" i="1"/>
  <c r="N239" i="1"/>
  <c r="M239" i="1"/>
  <c r="L239" i="1"/>
  <c r="Q238" i="1"/>
  <c r="P238" i="1"/>
  <c r="O238" i="1"/>
  <c r="N238" i="1"/>
  <c r="M238" i="1"/>
  <c r="L238" i="1"/>
  <c r="Q237" i="1"/>
  <c r="P237" i="1"/>
  <c r="O237" i="1"/>
  <c r="N237" i="1"/>
  <c r="M237" i="1"/>
  <c r="L237" i="1"/>
  <c r="Q236" i="1"/>
  <c r="P236" i="1"/>
  <c r="O236" i="1"/>
  <c r="N236" i="1"/>
  <c r="M236" i="1"/>
  <c r="L236" i="1"/>
  <c r="Q235" i="1"/>
  <c r="P235" i="1"/>
  <c r="O235" i="1"/>
  <c r="N235" i="1"/>
  <c r="M235" i="1"/>
  <c r="L235" i="1"/>
  <c r="Q234" i="1"/>
  <c r="P234" i="1"/>
  <c r="O234" i="1"/>
  <c r="N234" i="1"/>
  <c r="M234" i="1"/>
  <c r="L234" i="1"/>
  <c r="Q233" i="1"/>
  <c r="P233" i="1"/>
  <c r="O233" i="1"/>
  <c r="N233" i="1"/>
  <c r="M233" i="1"/>
  <c r="L233" i="1"/>
  <c r="Q232" i="1"/>
  <c r="P232" i="1"/>
  <c r="O232" i="1"/>
  <c r="N232" i="1"/>
  <c r="M232" i="1"/>
  <c r="L232" i="1"/>
  <c r="Q230" i="1"/>
  <c r="P230" i="1"/>
  <c r="O230" i="1"/>
  <c r="N230" i="1"/>
  <c r="M230" i="1"/>
  <c r="L230" i="1"/>
  <c r="Q229" i="1"/>
  <c r="P229" i="1"/>
  <c r="O229" i="1"/>
  <c r="N229" i="1"/>
  <c r="M229" i="1"/>
  <c r="L229" i="1"/>
  <c r="Q228" i="1"/>
  <c r="P228" i="1"/>
  <c r="O228" i="1"/>
  <c r="N228" i="1"/>
  <c r="M228" i="1"/>
  <c r="L228" i="1"/>
  <c r="Q227" i="1"/>
  <c r="P227" i="1"/>
  <c r="O227" i="1"/>
  <c r="N227" i="1"/>
  <c r="M227" i="1"/>
  <c r="L227" i="1"/>
  <c r="Q226" i="1"/>
  <c r="P226" i="1"/>
  <c r="O226" i="1"/>
  <c r="N226" i="1"/>
  <c r="M226" i="1"/>
  <c r="L226" i="1"/>
  <c r="Q225" i="1"/>
  <c r="P225" i="1"/>
  <c r="O225" i="1"/>
  <c r="N225" i="1"/>
  <c r="M225" i="1"/>
  <c r="L225" i="1"/>
  <c r="Q224" i="1"/>
  <c r="P224" i="1"/>
  <c r="O224" i="1"/>
  <c r="N224" i="1"/>
  <c r="M224" i="1"/>
  <c r="L224" i="1"/>
  <c r="Q223" i="1"/>
  <c r="P223" i="1"/>
  <c r="O223" i="1"/>
  <c r="N223" i="1"/>
  <c r="M223" i="1"/>
  <c r="L223" i="1"/>
  <c r="Q222" i="1"/>
  <c r="P222" i="1"/>
  <c r="O222" i="1"/>
  <c r="N222" i="1"/>
  <c r="M222" i="1"/>
  <c r="L222" i="1"/>
  <c r="Q221" i="1"/>
  <c r="P221" i="1"/>
  <c r="O221" i="1"/>
  <c r="N221" i="1"/>
  <c r="M221" i="1"/>
  <c r="L221" i="1"/>
  <c r="Q220" i="1"/>
  <c r="P220" i="1"/>
  <c r="O220" i="1"/>
  <c r="N220" i="1"/>
  <c r="M220" i="1"/>
  <c r="L220" i="1"/>
  <c r="Q219" i="1"/>
  <c r="P219" i="1"/>
  <c r="O219" i="1"/>
  <c r="N219" i="1"/>
  <c r="M219" i="1"/>
  <c r="L219" i="1"/>
  <c r="Q218" i="1"/>
  <c r="P218" i="1"/>
  <c r="O218" i="1"/>
  <c r="N218" i="1"/>
  <c r="M218" i="1"/>
  <c r="L218" i="1"/>
  <c r="Q217" i="1"/>
  <c r="P217" i="1"/>
  <c r="O217" i="1"/>
  <c r="N217" i="1"/>
  <c r="M217" i="1"/>
  <c r="L217" i="1"/>
  <c r="Q216" i="1"/>
  <c r="P216" i="1"/>
  <c r="O216" i="1"/>
  <c r="N216" i="1"/>
  <c r="M216" i="1"/>
  <c r="L216" i="1"/>
  <c r="Q215" i="1"/>
  <c r="P215" i="1"/>
  <c r="O215" i="1"/>
  <c r="N215" i="1"/>
  <c r="M215" i="1"/>
  <c r="L215" i="1"/>
  <c r="Q213" i="1"/>
  <c r="P213" i="1"/>
  <c r="O213" i="1"/>
  <c r="N213" i="1"/>
  <c r="M213" i="1"/>
  <c r="L213" i="1"/>
  <c r="Q212" i="1"/>
  <c r="P212" i="1"/>
  <c r="O212" i="1"/>
  <c r="N212" i="1"/>
  <c r="M212" i="1"/>
  <c r="L212" i="1"/>
  <c r="Q211" i="1"/>
  <c r="P211" i="1"/>
  <c r="O211" i="1"/>
  <c r="N211" i="1"/>
  <c r="M211" i="1"/>
  <c r="L211" i="1"/>
  <c r="Q210" i="1"/>
  <c r="P210" i="1"/>
  <c r="O210" i="1"/>
  <c r="N210" i="1"/>
  <c r="M210" i="1"/>
  <c r="L210" i="1"/>
  <c r="Q209" i="1"/>
  <c r="P209" i="1"/>
  <c r="O209" i="1"/>
  <c r="N209" i="1"/>
  <c r="M209" i="1"/>
  <c r="L209" i="1"/>
  <c r="Q208" i="1"/>
  <c r="P208" i="1"/>
  <c r="O208" i="1"/>
  <c r="N208" i="1"/>
  <c r="M208" i="1"/>
  <c r="L208" i="1"/>
  <c r="Q207" i="1"/>
  <c r="P207" i="1"/>
  <c r="O207" i="1"/>
  <c r="N207" i="1"/>
  <c r="M207" i="1"/>
  <c r="L207" i="1"/>
  <c r="Q206" i="1"/>
  <c r="P206" i="1"/>
  <c r="O206" i="1"/>
  <c r="N206" i="1"/>
  <c r="M206" i="1"/>
  <c r="L206" i="1"/>
  <c r="Q205" i="1"/>
  <c r="P205" i="1"/>
  <c r="O205" i="1"/>
  <c r="N205" i="1"/>
  <c r="M205" i="1"/>
  <c r="L205" i="1"/>
  <c r="Q203" i="1"/>
  <c r="P203" i="1"/>
  <c r="O203" i="1"/>
  <c r="N203" i="1"/>
  <c r="M203" i="1"/>
  <c r="L203" i="1"/>
  <c r="Q202" i="1"/>
  <c r="P202" i="1"/>
  <c r="O202" i="1"/>
  <c r="N202" i="1"/>
  <c r="M202" i="1"/>
  <c r="L202" i="1"/>
  <c r="Q201" i="1"/>
  <c r="P201" i="1"/>
  <c r="O201" i="1"/>
  <c r="N201" i="1"/>
  <c r="M201" i="1"/>
  <c r="L201" i="1"/>
  <c r="Q200" i="1"/>
  <c r="P200" i="1"/>
  <c r="O200" i="1"/>
  <c r="N200" i="1"/>
  <c r="M200" i="1"/>
  <c r="L200" i="1"/>
  <c r="Q199" i="1"/>
  <c r="P199" i="1"/>
  <c r="O199" i="1"/>
  <c r="N199" i="1"/>
  <c r="M199" i="1"/>
  <c r="L199" i="1"/>
  <c r="Q198" i="1"/>
  <c r="P198" i="1"/>
  <c r="O198" i="1"/>
  <c r="N198" i="1"/>
  <c r="M198" i="1"/>
  <c r="L198" i="1"/>
  <c r="Q197" i="1"/>
  <c r="P197" i="1"/>
  <c r="O197" i="1"/>
  <c r="N197" i="1"/>
  <c r="M197" i="1"/>
  <c r="L197" i="1"/>
  <c r="Q196" i="1"/>
  <c r="P196" i="1"/>
  <c r="O196" i="1"/>
  <c r="N196" i="1"/>
  <c r="M196" i="1"/>
  <c r="L196" i="1"/>
  <c r="Q194" i="1"/>
  <c r="P194" i="1"/>
  <c r="O194" i="1"/>
  <c r="N194" i="1"/>
  <c r="M194" i="1"/>
  <c r="L194" i="1"/>
  <c r="Q193" i="1"/>
  <c r="P193" i="1"/>
  <c r="O193" i="1"/>
  <c r="N193" i="1"/>
  <c r="M193" i="1"/>
  <c r="L193" i="1"/>
  <c r="Q192" i="1"/>
  <c r="P192" i="1"/>
  <c r="O192" i="1"/>
  <c r="N192" i="1"/>
  <c r="M192" i="1"/>
  <c r="L192" i="1"/>
  <c r="Q191" i="1"/>
  <c r="P191" i="1"/>
  <c r="O191" i="1"/>
  <c r="N191" i="1"/>
  <c r="M191" i="1"/>
  <c r="L191" i="1"/>
  <c r="Q190" i="1"/>
  <c r="P190" i="1"/>
  <c r="O190" i="1"/>
  <c r="N190" i="1"/>
  <c r="M190" i="1"/>
  <c r="L190" i="1"/>
  <c r="Q189" i="1"/>
  <c r="P189" i="1"/>
  <c r="O189" i="1"/>
  <c r="N189" i="1"/>
  <c r="M189" i="1"/>
  <c r="L189" i="1"/>
  <c r="Q188" i="1"/>
  <c r="P188" i="1"/>
  <c r="O188" i="1"/>
  <c r="N188" i="1"/>
  <c r="M188" i="1"/>
  <c r="L188" i="1"/>
  <c r="Q187" i="1"/>
  <c r="P187" i="1"/>
  <c r="O187" i="1"/>
  <c r="N187" i="1"/>
  <c r="M187" i="1"/>
  <c r="L187" i="1"/>
  <c r="Q186" i="1"/>
  <c r="P186" i="1"/>
  <c r="O186" i="1"/>
  <c r="N186" i="1"/>
  <c r="M186" i="1"/>
  <c r="L186" i="1"/>
  <c r="Q185" i="1"/>
  <c r="P185" i="1"/>
  <c r="O185" i="1"/>
  <c r="N185" i="1"/>
  <c r="M185" i="1"/>
  <c r="L185" i="1"/>
  <c r="Q184" i="1"/>
  <c r="P184" i="1"/>
  <c r="O184" i="1"/>
  <c r="N184" i="1"/>
  <c r="M184" i="1"/>
  <c r="L184" i="1"/>
  <c r="Q183" i="1"/>
  <c r="P183" i="1"/>
  <c r="O183" i="1"/>
  <c r="N183" i="1"/>
  <c r="M183" i="1"/>
  <c r="L183" i="1"/>
  <c r="Q182" i="1"/>
  <c r="P182" i="1"/>
  <c r="O182" i="1"/>
  <c r="N182" i="1"/>
  <c r="M182" i="1"/>
  <c r="L182" i="1"/>
  <c r="Q181" i="1"/>
  <c r="P181" i="1"/>
  <c r="O181" i="1"/>
  <c r="N181" i="1"/>
  <c r="M181" i="1"/>
  <c r="L181" i="1"/>
  <c r="Q180" i="1"/>
  <c r="P180" i="1"/>
  <c r="O180" i="1"/>
  <c r="N180" i="1"/>
  <c r="M180" i="1"/>
  <c r="L180" i="1"/>
  <c r="Q179" i="1"/>
  <c r="P179" i="1"/>
  <c r="O179" i="1"/>
  <c r="N179" i="1"/>
  <c r="M179" i="1"/>
  <c r="L179" i="1"/>
  <c r="Q178" i="1"/>
  <c r="P178" i="1"/>
  <c r="O178" i="1"/>
  <c r="N178" i="1"/>
  <c r="M178" i="1"/>
  <c r="L178" i="1"/>
  <c r="Q177" i="1"/>
  <c r="P177" i="1"/>
  <c r="O177" i="1"/>
  <c r="N177" i="1"/>
  <c r="M177" i="1"/>
  <c r="L177" i="1"/>
  <c r="Q176" i="1"/>
  <c r="P176" i="1"/>
  <c r="O176" i="1"/>
  <c r="N176" i="1"/>
  <c r="M176" i="1"/>
  <c r="L176" i="1"/>
  <c r="Q174" i="1"/>
  <c r="P174" i="1"/>
  <c r="O174" i="1"/>
  <c r="N174" i="1"/>
  <c r="M174" i="1"/>
  <c r="L174" i="1"/>
  <c r="Q173" i="1"/>
  <c r="P173" i="1"/>
  <c r="O173" i="1"/>
  <c r="N173" i="1"/>
  <c r="M173" i="1"/>
  <c r="L173" i="1"/>
  <c r="Q172" i="1"/>
  <c r="P172" i="1"/>
  <c r="O172" i="1"/>
  <c r="N172" i="1"/>
  <c r="M172" i="1"/>
  <c r="L172" i="1"/>
  <c r="Q171" i="1"/>
  <c r="P171" i="1"/>
  <c r="O171" i="1"/>
  <c r="N171" i="1"/>
  <c r="M171" i="1"/>
  <c r="L171" i="1"/>
  <c r="Q170" i="1"/>
  <c r="P170" i="1"/>
  <c r="O170" i="1"/>
  <c r="N170" i="1"/>
  <c r="M170" i="1"/>
  <c r="L170" i="1"/>
  <c r="Q169" i="1"/>
  <c r="P169" i="1"/>
  <c r="O169" i="1"/>
  <c r="N169" i="1"/>
  <c r="M169" i="1"/>
  <c r="L169" i="1"/>
  <c r="Q168" i="1"/>
  <c r="P168" i="1"/>
  <c r="O168" i="1"/>
  <c r="N168" i="1"/>
  <c r="M168" i="1"/>
  <c r="L168" i="1"/>
  <c r="Q167" i="1"/>
  <c r="P167" i="1"/>
  <c r="O167" i="1"/>
  <c r="N167" i="1"/>
  <c r="M167" i="1"/>
  <c r="L167" i="1"/>
  <c r="Q166" i="1"/>
  <c r="P166" i="1"/>
  <c r="O166" i="1"/>
  <c r="N166" i="1"/>
  <c r="M166" i="1"/>
  <c r="L166" i="1"/>
  <c r="Q165" i="1"/>
  <c r="P165" i="1"/>
  <c r="O165" i="1"/>
  <c r="N165" i="1"/>
  <c r="M165" i="1"/>
  <c r="L165" i="1"/>
  <c r="Q164" i="1"/>
  <c r="P164" i="1"/>
  <c r="O164" i="1"/>
  <c r="N164" i="1"/>
  <c r="M164" i="1"/>
  <c r="L164" i="1"/>
  <c r="Q163" i="1"/>
  <c r="P163" i="1"/>
  <c r="O163" i="1"/>
  <c r="N163" i="1"/>
  <c r="M163" i="1"/>
  <c r="L163" i="1"/>
  <c r="Q162" i="1"/>
  <c r="P162" i="1"/>
  <c r="O162" i="1"/>
  <c r="N162" i="1"/>
  <c r="M162" i="1"/>
  <c r="L162" i="1"/>
  <c r="Q161" i="1"/>
  <c r="P161" i="1"/>
  <c r="O161" i="1"/>
  <c r="N161" i="1"/>
  <c r="M161" i="1"/>
  <c r="L161" i="1"/>
  <c r="Q160" i="1"/>
  <c r="P160" i="1"/>
  <c r="O160" i="1"/>
  <c r="N160" i="1"/>
  <c r="M160" i="1"/>
  <c r="L160" i="1"/>
  <c r="Q159" i="1"/>
  <c r="P159" i="1"/>
  <c r="O159" i="1"/>
  <c r="N159" i="1"/>
  <c r="M159" i="1"/>
  <c r="L159" i="1"/>
  <c r="Q158" i="1"/>
  <c r="P158" i="1"/>
  <c r="O158" i="1"/>
  <c r="N158" i="1"/>
  <c r="M158" i="1"/>
  <c r="L158" i="1"/>
  <c r="Q157" i="1"/>
  <c r="P157" i="1"/>
  <c r="O157" i="1"/>
  <c r="N157" i="1"/>
  <c r="M157" i="1"/>
  <c r="L157" i="1"/>
  <c r="Q155" i="1"/>
  <c r="P155" i="1"/>
  <c r="O155" i="1"/>
  <c r="N155" i="1"/>
  <c r="M155" i="1"/>
  <c r="L155" i="1"/>
  <c r="Q154" i="1"/>
  <c r="P154" i="1"/>
  <c r="O154" i="1"/>
  <c r="N154" i="1"/>
  <c r="M154" i="1"/>
  <c r="L154" i="1"/>
  <c r="Q153" i="1"/>
  <c r="P153" i="1"/>
  <c r="O153" i="1"/>
  <c r="N153" i="1"/>
  <c r="M153" i="1"/>
  <c r="L153" i="1"/>
  <c r="Q152" i="1"/>
  <c r="P152" i="1"/>
  <c r="O152" i="1"/>
  <c r="N152" i="1"/>
  <c r="M152" i="1"/>
  <c r="L152" i="1"/>
  <c r="Q151" i="1"/>
  <c r="P151" i="1"/>
  <c r="O151" i="1"/>
  <c r="N151" i="1"/>
  <c r="M151" i="1"/>
  <c r="L151" i="1"/>
  <c r="Q150" i="1"/>
  <c r="P150" i="1"/>
  <c r="O150" i="1"/>
  <c r="N150" i="1"/>
  <c r="M150" i="1"/>
  <c r="L150" i="1"/>
  <c r="Q149" i="1"/>
  <c r="P149" i="1"/>
  <c r="O149" i="1"/>
  <c r="N149" i="1"/>
  <c r="M149" i="1"/>
  <c r="L149" i="1"/>
  <c r="Q148" i="1"/>
  <c r="P148" i="1"/>
  <c r="O148" i="1"/>
  <c r="N148" i="1"/>
  <c r="M148" i="1"/>
  <c r="L148" i="1"/>
  <c r="Q147" i="1"/>
  <c r="P147" i="1"/>
  <c r="O147" i="1"/>
  <c r="N147" i="1"/>
  <c r="M147" i="1"/>
  <c r="L147" i="1"/>
  <c r="Q146" i="1"/>
  <c r="P146" i="1"/>
  <c r="O146" i="1"/>
  <c r="N146" i="1"/>
  <c r="M146" i="1"/>
  <c r="L146" i="1"/>
  <c r="Q144" i="1"/>
  <c r="P144" i="1"/>
  <c r="O144" i="1"/>
  <c r="N144" i="1"/>
  <c r="M144" i="1"/>
  <c r="L144" i="1"/>
  <c r="Q143" i="1"/>
  <c r="P143" i="1"/>
  <c r="O143" i="1"/>
  <c r="N143" i="1"/>
  <c r="M143" i="1"/>
  <c r="L143" i="1"/>
  <c r="Q142" i="1"/>
  <c r="P142" i="1"/>
  <c r="O142" i="1"/>
  <c r="N142" i="1"/>
  <c r="M142" i="1"/>
  <c r="L142" i="1"/>
  <c r="Q141" i="1"/>
  <c r="P141" i="1"/>
  <c r="O141" i="1"/>
  <c r="N141" i="1"/>
  <c r="M141" i="1"/>
  <c r="L141" i="1"/>
  <c r="Q140" i="1"/>
  <c r="P140" i="1"/>
  <c r="O140" i="1"/>
  <c r="N140" i="1"/>
  <c r="M140" i="1"/>
  <c r="L140" i="1"/>
  <c r="Q139" i="1"/>
  <c r="P139" i="1"/>
  <c r="O139" i="1"/>
  <c r="N139" i="1"/>
  <c r="M139" i="1"/>
  <c r="L139" i="1"/>
  <c r="Q138" i="1"/>
  <c r="P138" i="1"/>
  <c r="O138" i="1"/>
  <c r="N138" i="1"/>
  <c r="M138" i="1"/>
  <c r="L138" i="1"/>
  <c r="Q137" i="1"/>
  <c r="P137" i="1"/>
  <c r="O137" i="1"/>
  <c r="N137" i="1"/>
  <c r="M137" i="1"/>
  <c r="L137" i="1"/>
  <c r="Q136" i="1"/>
  <c r="P136" i="1"/>
  <c r="O136" i="1"/>
  <c r="N136" i="1"/>
  <c r="M136" i="1"/>
  <c r="L136" i="1"/>
  <c r="Q135" i="1"/>
  <c r="P135" i="1"/>
  <c r="O135" i="1"/>
  <c r="N135" i="1"/>
  <c r="M135" i="1"/>
  <c r="L135" i="1"/>
  <c r="Q134" i="1"/>
  <c r="P134" i="1"/>
  <c r="O134" i="1"/>
  <c r="N134" i="1"/>
  <c r="M134" i="1"/>
  <c r="L134" i="1"/>
  <c r="Q132" i="1"/>
  <c r="P132" i="1"/>
  <c r="O132" i="1"/>
  <c r="N132" i="1"/>
  <c r="M132" i="1"/>
  <c r="L132" i="1"/>
  <c r="Q131" i="1"/>
  <c r="P131" i="1"/>
  <c r="O131" i="1"/>
  <c r="N131" i="1"/>
  <c r="M131" i="1"/>
  <c r="L131" i="1"/>
  <c r="Q130" i="1"/>
  <c r="P130" i="1"/>
  <c r="O130" i="1"/>
  <c r="N130" i="1"/>
  <c r="M130" i="1"/>
  <c r="L130" i="1"/>
  <c r="Q129" i="1"/>
  <c r="P129" i="1"/>
  <c r="O129" i="1"/>
  <c r="N129" i="1"/>
  <c r="M129" i="1"/>
  <c r="L129" i="1"/>
  <c r="Q128" i="1"/>
  <c r="P128" i="1"/>
  <c r="O128" i="1"/>
  <c r="N128" i="1"/>
  <c r="M128" i="1"/>
  <c r="L128" i="1"/>
  <c r="Q127" i="1"/>
  <c r="P127" i="1"/>
  <c r="O127" i="1"/>
  <c r="N127" i="1"/>
  <c r="M127" i="1"/>
  <c r="L127" i="1"/>
  <c r="Q126" i="1"/>
  <c r="P126" i="1"/>
  <c r="O126" i="1"/>
  <c r="N126" i="1"/>
  <c r="M126" i="1"/>
  <c r="L126" i="1"/>
  <c r="Q125" i="1"/>
  <c r="P125" i="1"/>
  <c r="O125" i="1"/>
  <c r="N125" i="1"/>
  <c r="M125" i="1"/>
  <c r="L125" i="1"/>
  <c r="Q124" i="1"/>
  <c r="P124" i="1"/>
  <c r="O124" i="1"/>
  <c r="N124" i="1"/>
  <c r="M124" i="1"/>
  <c r="L124" i="1"/>
  <c r="Q123" i="1"/>
  <c r="P123" i="1"/>
  <c r="O123" i="1"/>
  <c r="N123" i="1"/>
  <c r="M123" i="1"/>
  <c r="L123" i="1"/>
  <c r="Q122" i="1"/>
  <c r="P122" i="1"/>
  <c r="O122" i="1"/>
  <c r="N122" i="1"/>
  <c r="M122" i="1"/>
  <c r="L122" i="1"/>
  <c r="Q121" i="1"/>
  <c r="P121" i="1"/>
  <c r="O121" i="1"/>
  <c r="N121" i="1"/>
  <c r="M121" i="1"/>
  <c r="L121" i="1"/>
  <c r="Q119" i="1"/>
  <c r="P119" i="1"/>
  <c r="O119" i="1"/>
  <c r="N119" i="1"/>
  <c r="M119" i="1"/>
  <c r="L119" i="1"/>
  <c r="Q118" i="1"/>
  <c r="P118" i="1"/>
  <c r="O118" i="1"/>
  <c r="N118" i="1"/>
  <c r="M118" i="1"/>
  <c r="L118" i="1"/>
  <c r="Q117" i="1"/>
  <c r="P117" i="1"/>
  <c r="O117" i="1"/>
  <c r="N117" i="1"/>
  <c r="M117" i="1"/>
  <c r="L117" i="1"/>
  <c r="Q116" i="1"/>
  <c r="P116" i="1"/>
  <c r="O116" i="1"/>
  <c r="N116" i="1"/>
  <c r="M116" i="1"/>
  <c r="L116" i="1"/>
  <c r="Q115" i="1"/>
  <c r="P115" i="1"/>
  <c r="O115" i="1"/>
  <c r="N115" i="1"/>
  <c r="M115" i="1"/>
  <c r="L115" i="1"/>
  <c r="Q114" i="1"/>
  <c r="P114" i="1"/>
  <c r="O114" i="1"/>
  <c r="N114" i="1"/>
  <c r="M114" i="1"/>
  <c r="L114" i="1"/>
  <c r="Q113" i="1"/>
  <c r="P113" i="1"/>
  <c r="O113" i="1"/>
  <c r="N113" i="1"/>
  <c r="M113" i="1"/>
  <c r="L113" i="1"/>
  <c r="Q112" i="1"/>
  <c r="P112" i="1"/>
  <c r="O112" i="1"/>
  <c r="N112" i="1"/>
  <c r="M112" i="1"/>
  <c r="L112" i="1"/>
  <c r="Q111" i="1"/>
  <c r="P111" i="1"/>
  <c r="O111" i="1"/>
  <c r="N111" i="1"/>
  <c r="M111" i="1"/>
  <c r="L111" i="1"/>
  <c r="Q110" i="1"/>
  <c r="P110" i="1"/>
  <c r="O110" i="1"/>
  <c r="N110" i="1"/>
  <c r="M110" i="1"/>
  <c r="L110" i="1"/>
  <c r="Q109" i="1"/>
  <c r="P109" i="1"/>
  <c r="O109" i="1"/>
  <c r="N109" i="1"/>
  <c r="M109" i="1"/>
  <c r="L109" i="1"/>
  <c r="Q108" i="1"/>
  <c r="P108" i="1"/>
  <c r="O108" i="1"/>
  <c r="N108" i="1"/>
  <c r="M108" i="1"/>
  <c r="L108" i="1"/>
  <c r="Q107" i="1"/>
  <c r="P107" i="1"/>
  <c r="O107" i="1"/>
  <c r="N107" i="1"/>
  <c r="M107" i="1"/>
  <c r="L107" i="1"/>
  <c r="Q106" i="1"/>
  <c r="P106" i="1"/>
  <c r="O106" i="1"/>
  <c r="N106" i="1"/>
  <c r="M106" i="1"/>
  <c r="L106" i="1"/>
  <c r="Q105" i="1"/>
  <c r="P105" i="1"/>
  <c r="O105" i="1"/>
  <c r="N105" i="1"/>
  <c r="M105" i="1"/>
  <c r="L105" i="1"/>
  <c r="Q104" i="1"/>
  <c r="P104" i="1"/>
  <c r="O104" i="1"/>
  <c r="N104" i="1"/>
  <c r="M104" i="1"/>
  <c r="L104" i="1"/>
  <c r="Q102" i="1"/>
  <c r="P102" i="1"/>
  <c r="O102" i="1"/>
  <c r="N102" i="1"/>
  <c r="M102" i="1"/>
  <c r="L102" i="1"/>
  <c r="Q101" i="1"/>
  <c r="P101" i="1"/>
  <c r="O101" i="1"/>
  <c r="N101" i="1"/>
  <c r="M101" i="1"/>
  <c r="L101" i="1"/>
  <c r="Q100" i="1"/>
  <c r="P100" i="1"/>
  <c r="O100" i="1"/>
  <c r="N100" i="1"/>
  <c r="M100" i="1"/>
  <c r="L100" i="1"/>
  <c r="Q99" i="1"/>
  <c r="P99" i="1"/>
  <c r="O99" i="1"/>
  <c r="N99" i="1"/>
  <c r="M99" i="1"/>
  <c r="L99" i="1"/>
  <c r="Q98" i="1"/>
  <c r="P98" i="1"/>
  <c r="O98" i="1"/>
  <c r="N98" i="1"/>
  <c r="M98" i="1"/>
  <c r="L98" i="1"/>
  <c r="Q97" i="1"/>
  <c r="P97" i="1"/>
  <c r="O97" i="1"/>
  <c r="N97" i="1"/>
  <c r="M97" i="1"/>
  <c r="L97" i="1"/>
  <c r="Q96" i="1"/>
  <c r="P96" i="1"/>
  <c r="O96" i="1"/>
  <c r="N96" i="1"/>
  <c r="M96" i="1"/>
  <c r="L96" i="1"/>
  <c r="Q95" i="1"/>
  <c r="P95" i="1"/>
  <c r="O95" i="1"/>
  <c r="N95" i="1"/>
  <c r="M95" i="1"/>
  <c r="L95" i="1"/>
  <c r="Q94" i="1"/>
  <c r="P94" i="1"/>
  <c r="O94" i="1"/>
  <c r="N94" i="1"/>
  <c r="M94" i="1"/>
  <c r="L94" i="1"/>
  <c r="Q93" i="1"/>
  <c r="P93" i="1"/>
  <c r="O93" i="1"/>
  <c r="N93" i="1"/>
  <c r="M93" i="1"/>
  <c r="L93" i="1"/>
  <c r="Q91" i="1"/>
  <c r="P91" i="1"/>
  <c r="O91" i="1"/>
  <c r="N91" i="1"/>
  <c r="M91" i="1"/>
  <c r="L91" i="1"/>
  <c r="Q90" i="1"/>
  <c r="P90" i="1"/>
  <c r="O90" i="1"/>
  <c r="N90" i="1"/>
  <c r="M90" i="1"/>
  <c r="L90" i="1"/>
  <c r="Q89" i="1"/>
  <c r="P89" i="1"/>
  <c r="O89" i="1"/>
  <c r="N89" i="1"/>
  <c r="M89" i="1"/>
  <c r="L89" i="1"/>
  <c r="Q88" i="1"/>
  <c r="P88" i="1"/>
  <c r="O88" i="1"/>
  <c r="N88" i="1"/>
  <c r="M88" i="1"/>
  <c r="L88" i="1"/>
  <c r="Q87" i="1"/>
  <c r="P87" i="1"/>
  <c r="O87" i="1"/>
  <c r="N87" i="1"/>
  <c r="M87" i="1"/>
  <c r="L87" i="1"/>
  <c r="Q86" i="1"/>
  <c r="P86" i="1"/>
  <c r="O86" i="1"/>
  <c r="N86" i="1"/>
  <c r="M86" i="1"/>
  <c r="L86" i="1"/>
  <c r="Q85" i="1"/>
  <c r="P85" i="1"/>
  <c r="O85" i="1"/>
  <c r="N85" i="1"/>
  <c r="M85" i="1"/>
  <c r="L85" i="1"/>
  <c r="Q84" i="1"/>
  <c r="P84" i="1"/>
  <c r="O84" i="1"/>
  <c r="N84" i="1"/>
  <c r="M84" i="1"/>
  <c r="L84" i="1"/>
  <c r="Q83" i="1"/>
  <c r="P83" i="1"/>
  <c r="O83" i="1"/>
  <c r="N83" i="1"/>
  <c r="M83" i="1"/>
  <c r="L83" i="1"/>
  <c r="Q82" i="1"/>
  <c r="P82" i="1"/>
  <c r="O82" i="1"/>
  <c r="N82" i="1"/>
  <c r="M82" i="1"/>
  <c r="L82" i="1"/>
  <c r="Q81" i="1"/>
  <c r="P81" i="1"/>
  <c r="O81" i="1"/>
  <c r="N81" i="1"/>
  <c r="M81" i="1"/>
  <c r="L81" i="1"/>
  <c r="Q79" i="1"/>
  <c r="P79" i="1"/>
  <c r="O79" i="1"/>
  <c r="N79" i="1"/>
  <c r="M79" i="1"/>
  <c r="L79" i="1"/>
  <c r="Q78" i="1"/>
  <c r="P78" i="1"/>
  <c r="O78" i="1"/>
  <c r="N78" i="1"/>
  <c r="M78" i="1"/>
  <c r="L78" i="1"/>
  <c r="Q77" i="1"/>
  <c r="P77" i="1"/>
  <c r="O77" i="1"/>
  <c r="N77" i="1"/>
  <c r="M77" i="1"/>
  <c r="L77" i="1"/>
  <c r="Q76" i="1"/>
  <c r="P76" i="1"/>
  <c r="O76" i="1"/>
  <c r="N76" i="1"/>
  <c r="M76" i="1"/>
  <c r="L76" i="1"/>
  <c r="Q75" i="1"/>
  <c r="P75" i="1"/>
  <c r="O75" i="1"/>
  <c r="N75" i="1"/>
  <c r="M75" i="1"/>
  <c r="L75" i="1"/>
  <c r="Q74" i="1"/>
  <c r="P74" i="1"/>
  <c r="O74" i="1"/>
  <c r="N74" i="1"/>
  <c r="M74" i="1"/>
  <c r="L74" i="1"/>
  <c r="Q73" i="1"/>
  <c r="P73" i="1"/>
  <c r="O73" i="1"/>
  <c r="N73" i="1"/>
  <c r="M73" i="1"/>
  <c r="L73" i="1"/>
  <c r="Q71" i="1"/>
  <c r="P71" i="1"/>
  <c r="O71" i="1"/>
  <c r="N71" i="1"/>
  <c r="M71" i="1"/>
  <c r="L71" i="1"/>
  <c r="Q70" i="1"/>
  <c r="P70" i="1"/>
  <c r="O70" i="1"/>
  <c r="N70" i="1"/>
  <c r="M70" i="1"/>
  <c r="L70" i="1"/>
  <c r="Q69" i="1"/>
  <c r="P69" i="1"/>
  <c r="O69" i="1"/>
  <c r="N69" i="1"/>
  <c r="M69" i="1"/>
  <c r="L69" i="1"/>
  <c r="Q68" i="1"/>
  <c r="P68" i="1"/>
  <c r="O68" i="1"/>
  <c r="N68" i="1"/>
  <c r="M68" i="1"/>
  <c r="L68" i="1"/>
  <c r="Q67" i="1"/>
  <c r="P67" i="1"/>
  <c r="O67" i="1"/>
  <c r="N67" i="1"/>
  <c r="M67" i="1"/>
  <c r="L67" i="1"/>
  <c r="Q66" i="1"/>
  <c r="P66" i="1"/>
  <c r="O66" i="1"/>
  <c r="N66" i="1"/>
  <c r="M66" i="1"/>
  <c r="L66" i="1"/>
  <c r="Q65" i="1"/>
  <c r="P65" i="1"/>
  <c r="O65" i="1"/>
  <c r="N65" i="1"/>
  <c r="M65" i="1"/>
  <c r="L65" i="1"/>
  <c r="Q64" i="1"/>
  <c r="P64" i="1"/>
  <c r="O64" i="1"/>
  <c r="N64" i="1"/>
  <c r="M64" i="1"/>
  <c r="L64" i="1"/>
  <c r="Q63" i="1"/>
  <c r="P63" i="1"/>
  <c r="O63" i="1"/>
  <c r="N63" i="1"/>
  <c r="M63" i="1"/>
  <c r="L63" i="1"/>
  <c r="Q62" i="1"/>
  <c r="P62" i="1"/>
  <c r="O62" i="1"/>
  <c r="N62" i="1"/>
  <c r="M62" i="1"/>
  <c r="L62" i="1"/>
  <c r="Q61" i="1"/>
  <c r="P61" i="1"/>
  <c r="O61" i="1"/>
  <c r="N61" i="1"/>
  <c r="M61" i="1"/>
  <c r="L61" i="1"/>
  <c r="Q60" i="1"/>
  <c r="P60" i="1"/>
  <c r="O60" i="1"/>
  <c r="N60" i="1"/>
  <c r="M60" i="1"/>
  <c r="L60" i="1"/>
  <c r="Q59" i="1"/>
  <c r="P59" i="1"/>
  <c r="O59" i="1"/>
  <c r="N59" i="1"/>
  <c r="M59" i="1"/>
  <c r="L59" i="1"/>
  <c r="Q57" i="1"/>
  <c r="P57" i="1"/>
  <c r="O57" i="1"/>
  <c r="N57" i="1"/>
  <c r="M57" i="1"/>
  <c r="L57" i="1"/>
  <c r="Q56" i="1"/>
  <c r="P56" i="1"/>
  <c r="O56" i="1"/>
  <c r="N56" i="1"/>
  <c r="M56" i="1"/>
  <c r="L56" i="1"/>
  <c r="Q55" i="1"/>
  <c r="P55" i="1"/>
  <c r="O55" i="1"/>
  <c r="N55" i="1"/>
  <c r="M55" i="1"/>
  <c r="L55" i="1"/>
  <c r="Q54" i="1"/>
  <c r="P54" i="1"/>
  <c r="O54" i="1"/>
  <c r="N54" i="1"/>
  <c r="M54" i="1"/>
  <c r="L54" i="1"/>
  <c r="Q53" i="1"/>
  <c r="P53" i="1"/>
  <c r="O53" i="1"/>
  <c r="N53" i="1"/>
  <c r="M53" i="1"/>
  <c r="L53" i="1"/>
  <c r="Q52" i="1"/>
  <c r="P52" i="1"/>
  <c r="O52" i="1"/>
  <c r="N52" i="1"/>
  <c r="M52" i="1"/>
  <c r="L52" i="1"/>
  <c r="Q51" i="1"/>
  <c r="P51" i="1"/>
  <c r="O51" i="1"/>
  <c r="N51" i="1"/>
  <c r="M51" i="1"/>
  <c r="L51" i="1"/>
  <c r="Q49" i="1"/>
  <c r="P49" i="1"/>
  <c r="O49" i="1"/>
  <c r="N49" i="1"/>
  <c r="M49" i="1"/>
  <c r="L49" i="1"/>
  <c r="Q48" i="1"/>
  <c r="P48" i="1"/>
  <c r="O48" i="1"/>
  <c r="N48" i="1"/>
  <c r="M48" i="1"/>
  <c r="L48" i="1"/>
  <c r="Q47" i="1"/>
  <c r="P47" i="1"/>
  <c r="O47" i="1"/>
  <c r="N47" i="1"/>
  <c r="M47" i="1"/>
  <c r="L47" i="1"/>
  <c r="Q46" i="1"/>
  <c r="P46" i="1"/>
  <c r="O46" i="1"/>
  <c r="N46" i="1"/>
  <c r="M46" i="1"/>
  <c r="L46" i="1"/>
  <c r="Q45" i="1"/>
  <c r="P45" i="1"/>
  <c r="O45" i="1"/>
  <c r="N45" i="1"/>
  <c r="M45" i="1"/>
  <c r="L45" i="1"/>
  <c r="Q44" i="1"/>
  <c r="P44" i="1"/>
  <c r="O44" i="1"/>
  <c r="N44" i="1"/>
  <c r="M44" i="1"/>
  <c r="L44" i="1"/>
  <c r="Q43" i="1"/>
  <c r="P43" i="1"/>
  <c r="O43" i="1"/>
  <c r="N43" i="1"/>
  <c r="M43" i="1"/>
  <c r="L43" i="1"/>
  <c r="Q42" i="1"/>
  <c r="P42" i="1"/>
  <c r="O42" i="1"/>
  <c r="N42" i="1"/>
  <c r="M42" i="1"/>
  <c r="L42" i="1"/>
  <c r="Q41" i="1"/>
  <c r="P41" i="1"/>
  <c r="O41" i="1"/>
  <c r="N41" i="1"/>
  <c r="M41" i="1"/>
  <c r="L41" i="1"/>
  <c r="Q40" i="1"/>
  <c r="P40" i="1"/>
  <c r="O40" i="1"/>
  <c r="N40" i="1"/>
  <c r="M40" i="1"/>
  <c r="L40" i="1"/>
  <c r="Q39" i="1"/>
  <c r="P39" i="1"/>
  <c r="O39" i="1"/>
  <c r="N39" i="1"/>
  <c r="M39" i="1"/>
  <c r="L39" i="1"/>
  <c r="Q38" i="1"/>
  <c r="P38" i="1"/>
  <c r="O38" i="1"/>
  <c r="N38" i="1"/>
  <c r="M38" i="1"/>
  <c r="L38" i="1"/>
  <c r="Q37" i="1"/>
  <c r="P37" i="1"/>
  <c r="O37" i="1"/>
  <c r="N37" i="1"/>
  <c r="M37" i="1"/>
  <c r="L37" i="1"/>
  <c r="Q36" i="1"/>
  <c r="P36" i="1"/>
  <c r="O36" i="1"/>
  <c r="N36" i="1"/>
  <c r="M36" i="1"/>
  <c r="L36" i="1"/>
  <c r="Q35" i="1"/>
  <c r="P35" i="1"/>
  <c r="O35" i="1"/>
  <c r="N35" i="1"/>
  <c r="M35" i="1"/>
  <c r="L35" i="1"/>
  <c r="Q34" i="1"/>
  <c r="P34" i="1"/>
  <c r="O34" i="1"/>
  <c r="N34" i="1"/>
  <c r="M34" i="1"/>
  <c r="L34" i="1"/>
  <c r="Q33" i="1"/>
  <c r="P33" i="1"/>
  <c r="O33" i="1"/>
  <c r="N33" i="1"/>
  <c r="M33" i="1"/>
  <c r="L33" i="1"/>
  <c r="Q32" i="1"/>
  <c r="P32" i="1"/>
  <c r="O32" i="1"/>
  <c r="N32" i="1"/>
  <c r="M32" i="1"/>
  <c r="L32" i="1"/>
  <c r="Q31" i="1"/>
  <c r="P31" i="1"/>
  <c r="O31" i="1"/>
  <c r="N31" i="1"/>
  <c r="M31" i="1"/>
  <c r="L31" i="1"/>
  <c r="Q30" i="1"/>
  <c r="P30" i="1"/>
  <c r="O30" i="1"/>
  <c r="N30" i="1"/>
  <c r="M30" i="1"/>
  <c r="L30" i="1"/>
  <c r="Q29" i="1"/>
  <c r="P29" i="1"/>
  <c r="O29" i="1"/>
  <c r="N29" i="1"/>
  <c r="M29" i="1"/>
  <c r="L29" i="1"/>
  <c r="Q28" i="1"/>
  <c r="P28" i="1"/>
  <c r="O28" i="1"/>
  <c r="N28" i="1"/>
  <c r="M28" i="1"/>
  <c r="L28" i="1"/>
  <c r="Q27" i="1"/>
  <c r="P27" i="1"/>
  <c r="O27" i="1"/>
  <c r="N27" i="1"/>
  <c r="M27" i="1"/>
  <c r="L27" i="1"/>
  <c r="Q26" i="1"/>
  <c r="P26" i="1"/>
  <c r="O26" i="1"/>
  <c r="N26" i="1"/>
  <c r="M26" i="1"/>
  <c r="L26" i="1"/>
  <c r="Q25" i="1"/>
  <c r="P25" i="1"/>
  <c r="O25" i="1"/>
  <c r="N25" i="1"/>
  <c r="M25" i="1"/>
  <c r="L25" i="1"/>
  <c r="Q24" i="1"/>
  <c r="P24" i="1"/>
  <c r="O24" i="1"/>
  <c r="N24" i="1"/>
  <c r="M24" i="1"/>
  <c r="L24" i="1"/>
  <c r="Q23" i="1"/>
  <c r="P23" i="1"/>
  <c r="O23" i="1"/>
  <c r="N23" i="1"/>
  <c r="M23" i="1"/>
  <c r="L23" i="1"/>
  <c r="Q22" i="1"/>
  <c r="P22" i="1"/>
  <c r="O22" i="1"/>
  <c r="N22" i="1"/>
  <c r="M22" i="1"/>
  <c r="L22" i="1"/>
  <c r="Q21" i="1"/>
  <c r="P21" i="1"/>
  <c r="O21" i="1"/>
  <c r="N21" i="1"/>
  <c r="M21" i="1"/>
  <c r="L21" i="1"/>
  <c r="Q20" i="1"/>
  <c r="P20" i="1"/>
  <c r="O20" i="1"/>
  <c r="N20" i="1"/>
  <c r="M20" i="1"/>
  <c r="L20" i="1"/>
  <c r="Q19" i="1"/>
  <c r="P19" i="1"/>
  <c r="O19" i="1"/>
  <c r="N19" i="1"/>
  <c r="M19" i="1"/>
  <c r="L19" i="1"/>
  <c r="Q18" i="1"/>
  <c r="P18" i="1"/>
  <c r="O18" i="1"/>
  <c r="N18" i="1"/>
  <c r="M18" i="1"/>
  <c r="L18" i="1"/>
  <c r="Q17" i="1"/>
  <c r="P17" i="1"/>
  <c r="O17" i="1"/>
  <c r="N17" i="1"/>
  <c r="M17" i="1"/>
  <c r="L17" i="1"/>
  <c r="Q16" i="1"/>
  <c r="P16" i="1"/>
  <c r="O16" i="1"/>
  <c r="N16" i="1"/>
  <c r="M16" i="1"/>
  <c r="L16" i="1"/>
  <c r="Q15" i="1"/>
  <c r="P15" i="1"/>
  <c r="O15" i="1"/>
  <c r="N15" i="1"/>
  <c r="M15" i="1"/>
  <c r="L15" i="1"/>
  <c r="Q14" i="1"/>
  <c r="P14" i="1"/>
  <c r="O14" i="1"/>
  <c r="N14" i="1"/>
  <c r="M14" i="1"/>
  <c r="L14" i="1"/>
  <c r="Q13" i="1"/>
  <c r="P13" i="1"/>
  <c r="O13" i="1"/>
  <c r="N13" i="1"/>
  <c r="M13" i="1"/>
  <c r="L13" i="1"/>
  <c r="Q12" i="1"/>
  <c r="P12" i="1"/>
  <c r="O12" i="1"/>
  <c r="N12" i="1"/>
  <c r="M12" i="1"/>
  <c r="L12" i="1"/>
  <c r="Q11" i="1"/>
  <c r="P11" i="1"/>
  <c r="O11" i="1"/>
  <c r="N11" i="1"/>
  <c r="M11" i="1"/>
  <c r="L11" i="1"/>
  <c r="Q10" i="1"/>
  <c r="P10" i="1"/>
  <c r="O10" i="1"/>
  <c r="N10" i="1"/>
  <c r="M10" i="1"/>
  <c r="L10" i="1"/>
  <c r="Q9" i="1"/>
  <c r="P9" i="1"/>
  <c r="O9" i="1"/>
  <c r="N9" i="1"/>
  <c r="M9" i="1"/>
  <c r="L9" i="1"/>
  <c r="Q8" i="1"/>
  <c r="P8" i="1"/>
  <c r="O8" i="1"/>
  <c r="N8" i="1"/>
  <c r="M8" i="1"/>
  <c r="L8" i="1"/>
  <c r="Q7" i="1"/>
  <c r="P7" i="1"/>
  <c r="O7" i="1"/>
  <c r="N7" i="1"/>
  <c r="M7" i="1"/>
  <c r="L7" i="1"/>
  <c r="Q6" i="1"/>
  <c r="P6" i="1"/>
  <c r="O6" i="1"/>
  <c r="N6" i="1"/>
  <c r="M6" i="1"/>
  <c r="L6" i="1"/>
  <c r="Q5" i="1"/>
  <c r="P5" i="1"/>
  <c r="O5" i="1"/>
  <c r="N5" i="1"/>
  <c r="M5" i="1"/>
  <c r="L5" i="1"/>
  <c r="Q4" i="1"/>
  <c r="P4" i="1"/>
  <c r="O4" i="1"/>
  <c r="N4" i="1"/>
  <c r="M4" i="1"/>
  <c r="L4" i="1"/>
  <c r="Q3" i="3" l="1"/>
  <c r="P3" i="3"/>
  <c r="O3" i="3"/>
  <c r="N3" i="3"/>
  <c r="M3" i="3"/>
  <c r="L3" i="3"/>
  <c r="Q25" i="3"/>
  <c r="P25" i="3"/>
  <c r="O25" i="3"/>
  <c r="N25" i="3"/>
  <c r="M25" i="3"/>
  <c r="L25" i="3"/>
  <c r="Q26" i="3"/>
  <c r="P26" i="3"/>
  <c r="O26" i="3"/>
  <c r="N26" i="3"/>
  <c r="M26" i="3"/>
  <c r="L26" i="3"/>
  <c r="Q27" i="3"/>
  <c r="P27" i="3"/>
  <c r="O27" i="3"/>
  <c r="N27" i="3"/>
  <c r="M27" i="3"/>
  <c r="L27" i="3"/>
  <c r="Q28" i="3"/>
  <c r="P28" i="3"/>
  <c r="O28" i="3"/>
  <c r="N28" i="3"/>
  <c r="M28" i="3"/>
  <c r="L28" i="3"/>
  <c r="Q29" i="3"/>
  <c r="P29" i="3"/>
  <c r="O29" i="3"/>
  <c r="N29" i="3"/>
  <c r="M29" i="3"/>
  <c r="L29" i="3"/>
  <c r="Q30" i="3"/>
  <c r="P30" i="3"/>
  <c r="O30" i="3"/>
  <c r="N30" i="3"/>
  <c r="M30" i="3"/>
  <c r="L30" i="3"/>
  <c r="Q31" i="3"/>
  <c r="P31" i="3"/>
  <c r="O31" i="3"/>
  <c r="N31" i="3"/>
  <c r="M31" i="3"/>
  <c r="L31" i="3"/>
  <c r="Q32" i="3"/>
  <c r="P32" i="3"/>
  <c r="O32" i="3"/>
  <c r="N32" i="3"/>
  <c r="M32" i="3"/>
  <c r="L32" i="3"/>
  <c r="Q33" i="3"/>
  <c r="P33" i="3"/>
  <c r="O33" i="3"/>
  <c r="N33" i="3"/>
  <c r="M33" i="3"/>
  <c r="L33" i="3"/>
  <c r="Q34" i="3"/>
  <c r="P34" i="3"/>
  <c r="O34" i="3"/>
  <c r="N34" i="3"/>
  <c r="M34" i="3"/>
  <c r="L34" i="3"/>
  <c r="Q35" i="3"/>
  <c r="P35" i="3"/>
  <c r="O35" i="3"/>
  <c r="N35" i="3"/>
  <c r="M35" i="3"/>
  <c r="L35" i="3"/>
  <c r="Q36" i="3"/>
  <c r="P36" i="3"/>
  <c r="O36" i="3"/>
  <c r="N36" i="3"/>
  <c r="M36" i="3"/>
  <c r="L36" i="3"/>
  <c r="Q37" i="3"/>
  <c r="P37" i="3"/>
  <c r="O37" i="3"/>
  <c r="N37" i="3"/>
  <c r="M37" i="3"/>
  <c r="L37" i="3"/>
  <c r="Q38" i="3"/>
  <c r="P38" i="3"/>
  <c r="O38" i="3"/>
  <c r="N38" i="3"/>
  <c r="M38" i="3"/>
  <c r="L38" i="3"/>
  <c r="Q39" i="3"/>
  <c r="P39" i="3"/>
  <c r="O39" i="3"/>
  <c r="N39" i="3"/>
  <c r="M39" i="3"/>
  <c r="L39" i="3"/>
  <c r="Q40" i="3"/>
  <c r="P40" i="3"/>
  <c r="O40" i="3"/>
  <c r="N40" i="3"/>
  <c r="M40" i="3"/>
  <c r="L40" i="3"/>
  <c r="Q41" i="3"/>
  <c r="P41" i="3"/>
  <c r="O41" i="3"/>
  <c r="N41" i="3"/>
  <c r="M41" i="3"/>
  <c r="L41" i="3"/>
  <c r="Q42" i="3"/>
  <c r="P42" i="3"/>
  <c r="O42" i="3"/>
  <c r="N42" i="3"/>
  <c r="M42" i="3"/>
  <c r="L42" i="3"/>
  <c r="Q43" i="3"/>
  <c r="P43" i="3"/>
  <c r="O43" i="3"/>
  <c r="N43" i="3"/>
  <c r="M43" i="3"/>
  <c r="L43" i="3"/>
  <c r="Q44" i="3"/>
  <c r="P44" i="3"/>
  <c r="O44" i="3"/>
  <c r="N44" i="3"/>
  <c r="M44" i="3"/>
  <c r="L44" i="3"/>
  <c r="Q45" i="3"/>
  <c r="P45" i="3"/>
  <c r="O45" i="3"/>
  <c r="N45" i="3"/>
  <c r="M45" i="3"/>
  <c r="L45" i="3"/>
  <c r="Q46" i="3"/>
  <c r="P46" i="3"/>
  <c r="O46" i="3"/>
  <c r="N46" i="3"/>
  <c r="M46" i="3"/>
  <c r="L46" i="3"/>
  <c r="Q47" i="3"/>
  <c r="P47" i="3"/>
  <c r="O47" i="3"/>
  <c r="N47" i="3"/>
  <c r="M47" i="3"/>
  <c r="L47" i="3"/>
  <c r="Q48" i="3"/>
  <c r="P48" i="3"/>
  <c r="O48" i="3"/>
  <c r="N48" i="3"/>
  <c r="M48" i="3"/>
  <c r="L48" i="3"/>
  <c r="Q49" i="3"/>
  <c r="P49" i="3"/>
  <c r="O49" i="3"/>
  <c r="N49" i="3"/>
  <c r="M49" i="3"/>
  <c r="L49" i="3"/>
  <c r="Q50" i="3"/>
  <c r="P50" i="3"/>
  <c r="O50" i="3"/>
  <c r="N50" i="3"/>
  <c r="M50" i="3"/>
  <c r="L50" i="3"/>
  <c r="Q8" i="3"/>
  <c r="P8" i="3"/>
  <c r="O8" i="3"/>
  <c r="N8" i="3"/>
  <c r="M8" i="3"/>
  <c r="L8" i="3"/>
  <c r="Q9" i="3"/>
  <c r="P9" i="3"/>
  <c r="O9" i="3"/>
  <c r="N9" i="3"/>
  <c r="M9" i="3"/>
  <c r="L9" i="3"/>
  <c r="Q10" i="3"/>
  <c r="P10" i="3"/>
  <c r="O10" i="3"/>
  <c r="N10" i="3"/>
  <c r="M10" i="3"/>
  <c r="L10" i="3"/>
  <c r="Q11" i="3"/>
  <c r="P11" i="3"/>
  <c r="O11" i="3"/>
  <c r="N11" i="3"/>
  <c r="M11" i="3"/>
  <c r="L11" i="3"/>
  <c r="Q12" i="3"/>
  <c r="P12" i="3"/>
  <c r="O12" i="3"/>
  <c r="N12" i="3"/>
  <c r="M12" i="3"/>
  <c r="L12" i="3"/>
  <c r="Q13" i="3"/>
  <c r="P13" i="3"/>
  <c r="O13" i="3"/>
  <c r="N13" i="3"/>
  <c r="M13" i="3"/>
  <c r="L13" i="3"/>
  <c r="Q14" i="3"/>
  <c r="P14" i="3"/>
  <c r="O14" i="3"/>
  <c r="N14" i="3"/>
  <c r="M14" i="3"/>
  <c r="L14" i="3"/>
  <c r="Q15" i="3"/>
  <c r="P15" i="3"/>
  <c r="O15" i="3"/>
  <c r="N15" i="3"/>
  <c r="M15" i="3"/>
  <c r="L15" i="3"/>
  <c r="Q16" i="3"/>
  <c r="P16" i="3"/>
  <c r="O16" i="3"/>
  <c r="N16" i="3"/>
  <c r="M16" i="3"/>
  <c r="L16" i="3"/>
  <c r="Q17" i="3"/>
  <c r="P17" i="3"/>
  <c r="O17" i="3"/>
  <c r="N17" i="3"/>
  <c r="M17" i="3"/>
  <c r="L17" i="3"/>
  <c r="Q18" i="3"/>
  <c r="P18" i="3"/>
  <c r="O18" i="3"/>
  <c r="N18" i="3"/>
  <c r="M18" i="3"/>
  <c r="L18" i="3"/>
  <c r="Q19" i="3"/>
  <c r="P19" i="3"/>
  <c r="O19" i="3"/>
  <c r="N19" i="3"/>
  <c r="M19" i="3"/>
  <c r="L19" i="3"/>
  <c r="Q20" i="3"/>
  <c r="P20" i="3"/>
  <c r="O20" i="3"/>
  <c r="N20" i="3"/>
  <c r="M20" i="3"/>
  <c r="L20" i="3"/>
  <c r="Q21" i="3"/>
  <c r="P21" i="3"/>
  <c r="O21" i="3"/>
  <c r="N21" i="3"/>
  <c r="M21" i="3"/>
  <c r="L21" i="3"/>
  <c r="Q22" i="3"/>
  <c r="P22" i="3"/>
  <c r="O22" i="3"/>
  <c r="N22" i="3"/>
  <c r="M22" i="3"/>
  <c r="L22" i="3"/>
  <c r="Q23" i="3"/>
  <c r="P23" i="3"/>
  <c r="O23" i="3"/>
  <c r="N23" i="3"/>
  <c r="M23" i="3"/>
  <c r="L23" i="3"/>
  <c r="Q24" i="3"/>
  <c r="P24" i="3"/>
  <c r="O24" i="3"/>
  <c r="N24" i="3"/>
  <c r="M24" i="3"/>
  <c r="L24" i="3"/>
  <c r="Q7" i="3"/>
  <c r="P7" i="3"/>
  <c r="O7" i="3"/>
  <c r="N7" i="3"/>
  <c r="M7" i="3"/>
  <c r="L7" i="3"/>
  <c r="Q4" i="3"/>
  <c r="P4" i="3"/>
  <c r="O4" i="3"/>
  <c r="N4" i="3"/>
  <c r="M4" i="3"/>
  <c r="L4" i="3"/>
  <c r="Q6" i="3"/>
  <c r="P6" i="3"/>
  <c r="O6" i="3"/>
  <c r="N6" i="3"/>
  <c r="M6" i="3"/>
  <c r="L6" i="3"/>
  <c r="Q5" i="3"/>
  <c r="Q51" i="3" s="1"/>
  <c r="T8" i="3" s="1"/>
  <c r="Y8" i="3" s="1"/>
  <c r="P5" i="3"/>
  <c r="P51" i="3" s="1"/>
  <c r="T7" i="3" s="1"/>
  <c r="Y7" i="3" s="1"/>
  <c r="O5" i="3"/>
  <c r="O51" i="3" s="1"/>
  <c r="T6" i="3" s="1"/>
  <c r="Y6" i="3" s="1"/>
  <c r="N5" i="3"/>
  <c r="N51" i="3" s="1"/>
  <c r="T5" i="3" s="1"/>
  <c r="Y5" i="3" s="1"/>
  <c r="M5" i="3"/>
  <c r="M51" i="3" s="1"/>
  <c r="T4" i="3" s="1"/>
  <c r="Y4" i="3" s="1"/>
  <c r="L5" i="3"/>
  <c r="L51" i="3" s="1"/>
  <c r="T3" i="3" s="1"/>
  <c r="Y3" i="3" s="1"/>
  <c r="Y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<sst xmlns="http://schemas.openxmlformats.org/spreadsheetml/2006/main" count="905" uniqueCount="197">
  <si>
    <t>sqm</t>
  </si>
  <si>
    <t>Quantity</t>
  </si>
  <si>
    <t>Frequency</t>
  </si>
  <si>
    <t>Total Time / Task (Mins)</t>
  </si>
  <si>
    <t>Working Hours</t>
  </si>
  <si>
    <t>Cleaning Object</t>
  </si>
  <si>
    <t>Unit</t>
  </si>
  <si>
    <t>Job Task</t>
  </si>
  <si>
    <t>Time / Task (Mins)</t>
  </si>
  <si>
    <t>DI</t>
  </si>
  <si>
    <t>WK</t>
  </si>
  <si>
    <t>MY</t>
  </si>
  <si>
    <t>QT</t>
  </si>
  <si>
    <t>MID</t>
  </si>
  <si>
    <t>YA</t>
  </si>
  <si>
    <t>Jobs Classification</t>
  </si>
  <si>
    <t>Month</t>
  </si>
  <si>
    <t>Days</t>
  </si>
  <si>
    <t>Minute</t>
  </si>
  <si>
    <t>Shift</t>
  </si>
  <si>
    <t>Total Staff Required</t>
  </si>
  <si>
    <t>LOBBY GF - UG :</t>
  </si>
  <si>
    <t>Daily</t>
  </si>
  <si>
    <t>Ceiling</t>
  </si>
  <si>
    <t>Weekly</t>
  </si>
  <si>
    <t>Monthly</t>
  </si>
  <si>
    <t>Lobby rug</t>
  </si>
  <si>
    <t>Quaterly</t>
  </si>
  <si>
    <t>Marble floor</t>
  </si>
  <si>
    <t>Sweeping</t>
  </si>
  <si>
    <t>Mid-Yearly</t>
  </si>
  <si>
    <t>Damp Mopping</t>
  </si>
  <si>
    <t>Yearly</t>
  </si>
  <si>
    <t>Wet Mopping</t>
  </si>
  <si>
    <t>Total staff per shift (per day):</t>
  </si>
  <si>
    <t>CANOPY  GF - UG :</t>
  </si>
  <si>
    <t>Stanchion pole</t>
  </si>
  <si>
    <t>Damp Dusting</t>
  </si>
  <si>
    <t>Lobby guard desk</t>
  </si>
  <si>
    <t>Walk through metal detector</t>
  </si>
  <si>
    <t>Standing sign</t>
  </si>
  <si>
    <t>Stainless frame</t>
  </si>
  <si>
    <t>Washing</t>
  </si>
  <si>
    <t>Automatic door glass</t>
  </si>
  <si>
    <t>Granite floor</t>
  </si>
  <si>
    <t>Polishing</t>
  </si>
  <si>
    <t>Nomad</t>
  </si>
  <si>
    <t>Vacuuming</t>
  </si>
  <si>
    <t>Remove spider web</t>
  </si>
  <si>
    <t>Lighting</t>
  </si>
  <si>
    <t>Dusting</t>
  </si>
  <si>
    <t>AC grill</t>
  </si>
  <si>
    <t>Car Call counter</t>
  </si>
  <si>
    <t>Lobby guard desk &amp; Chair</t>
  </si>
  <si>
    <t>Ornament</t>
  </si>
  <si>
    <t>Epigraphy</t>
  </si>
  <si>
    <t>Large painting</t>
  </si>
  <si>
    <t>Small painting</t>
  </si>
  <si>
    <t>Mirror</t>
  </si>
  <si>
    <t>Three seater sofa</t>
  </si>
  <si>
    <t>Lounge chair</t>
  </si>
  <si>
    <t>Ottoman</t>
  </si>
  <si>
    <t>Side table</t>
  </si>
  <si>
    <t>Coffe table</t>
  </si>
  <si>
    <t>Sofa back table</t>
  </si>
  <si>
    <t>Sofa back lamp</t>
  </si>
  <si>
    <t>Bench</t>
  </si>
  <si>
    <t>Console</t>
  </si>
  <si>
    <t>Shampooing</t>
  </si>
  <si>
    <t>Wet  Mopping</t>
  </si>
  <si>
    <t>Metal sign</t>
  </si>
  <si>
    <t>Onix box</t>
  </si>
  <si>
    <t>Onix frame</t>
  </si>
  <si>
    <t>Rubbish bin</t>
  </si>
  <si>
    <t>Remove rubbish &amp; dusting</t>
  </si>
  <si>
    <t>Hydrant box</t>
  </si>
  <si>
    <t>BACK LOWER LOBBY :</t>
  </si>
  <si>
    <t>Damp dusting</t>
  </si>
  <si>
    <t>SPIRAL STAIR :</t>
  </si>
  <si>
    <t>Chandelier</t>
  </si>
  <si>
    <t>Wall paper</t>
  </si>
  <si>
    <t>Painting</t>
  </si>
  <si>
    <t>Stainless hand rail</t>
  </si>
  <si>
    <t>Door glass</t>
  </si>
  <si>
    <t>Granite floor &amp; step</t>
  </si>
  <si>
    <t>Wet mopping</t>
  </si>
  <si>
    <t>WHITE STAIR :</t>
  </si>
  <si>
    <t>Marble floor &amp; step</t>
  </si>
  <si>
    <t>LIFT LOBBY GF - PH + B1 + B2</t>
  </si>
  <si>
    <t>Lift door</t>
  </si>
  <si>
    <t>Lift door rail</t>
  </si>
  <si>
    <t>Damp mopping</t>
  </si>
  <si>
    <t>PASSANGER LIFT :</t>
  </si>
  <si>
    <t>Granite wall</t>
  </si>
  <si>
    <t>Mirror wall</t>
  </si>
  <si>
    <t>Stainless door &amp; wall</t>
  </si>
  <si>
    <t>PUBLIC CORRIDOR MEZZANINE - PH</t>
  </si>
  <si>
    <t>Wall paper/Marble wall</t>
  </si>
  <si>
    <t>Extinguisher</t>
  </si>
  <si>
    <t>Emergency exit door</t>
  </si>
  <si>
    <t>Wooden skirting</t>
  </si>
  <si>
    <t>Electric outlet</t>
  </si>
  <si>
    <t>Benches</t>
  </si>
  <si>
    <t>LIFT SERVICE CORRIDOR 5th - PH :</t>
  </si>
  <si>
    <t>Timber door</t>
  </si>
  <si>
    <t>Marble wall</t>
  </si>
  <si>
    <t>PANTRY ROOM  5th - PH :</t>
  </si>
  <si>
    <t>Exhaust grill</t>
  </si>
  <si>
    <t>Cabinet</t>
  </si>
  <si>
    <t>Sink</t>
  </si>
  <si>
    <t>Wash table</t>
  </si>
  <si>
    <t>Ceramic wall</t>
  </si>
  <si>
    <t xml:space="preserve">Door </t>
  </si>
  <si>
    <t>Ceramic floor</t>
  </si>
  <si>
    <t>Scrubbing</t>
  </si>
  <si>
    <t>WUDHU &amp; JANITOR ROOM MEZZANINE - PH :</t>
  </si>
  <si>
    <t>Janitor basin</t>
  </si>
  <si>
    <t>Ablution</t>
  </si>
  <si>
    <t>Doors</t>
  </si>
  <si>
    <t>FEMALE TOILET MEZZANINE - PH + MO</t>
  </si>
  <si>
    <t>Wash basin - Water taps</t>
  </si>
  <si>
    <t>Cubicles partition</t>
  </si>
  <si>
    <t>Hand dryers</t>
  </si>
  <si>
    <t>Mirrors</t>
  </si>
  <si>
    <t>Toilet paper holders</t>
  </si>
  <si>
    <t>Dusting &amp; refilling</t>
  </si>
  <si>
    <t>Marble floors</t>
  </si>
  <si>
    <t>MALE TOILET MEZZANINE - PH + MO :</t>
  </si>
  <si>
    <t>Walls</t>
  </si>
  <si>
    <t>Granite polishing</t>
  </si>
  <si>
    <t>Metal doors</t>
  </si>
  <si>
    <t>Wall papers</t>
  </si>
  <si>
    <t>Cubicals partition</t>
  </si>
  <si>
    <t>Glasses</t>
  </si>
  <si>
    <t>Wall</t>
  </si>
  <si>
    <t>SERVICE LIFT :</t>
  </si>
  <si>
    <t>Door</t>
  </si>
  <si>
    <t>Door rail</t>
  </si>
  <si>
    <t>Floor</t>
  </si>
  <si>
    <t>STAIR WAY A + B :</t>
  </si>
  <si>
    <t>Railing</t>
  </si>
  <si>
    <t>Ceramic tile</t>
  </si>
  <si>
    <t>MANAGEMENT OFFICE :</t>
  </si>
  <si>
    <t>GM furnitures</t>
  </si>
  <si>
    <t>Dept. Head furnitures</t>
  </si>
  <si>
    <t>Staff furnitures</t>
  </si>
  <si>
    <t>Meeting room</t>
  </si>
  <si>
    <t>Pantry</t>
  </si>
  <si>
    <t>Planter pots</t>
  </si>
  <si>
    <t>Carpet floor</t>
  </si>
  <si>
    <t>LOCKERS ROOM :</t>
  </si>
  <si>
    <t>Concrete ceiling</t>
  </si>
  <si>
    <t>Piping</t>
  </si>
  <si>
    <t>Ducting</t>
  </si>
  <si>
    <t>Cubicals</t>
  </si>
  <si>
    <t>Wall &amp; Pillar</t>
  </si>
  <si>
    <t>Gutter</t>
  </si>
  <si>
    <t>Staff lockers</t>
  </si>
  <si>
    <t>STORE MANAGEMENT + HK :</t>
  </si>
  <si>
    <t>Cubical</t>
  </si>
  <si>
    <t>Furniture</t>
  </si>
  <si>
    <t>SECURITY POST :</t>
  </si>
  <si>
    <t>Air Condition</t>
  </si>
  <si>
    <t xml:space="preserve">Washing </t>
  </si>
  <si>
    <t>MUSHOLLA :</t>
  </si>
  <si>
    <t>Washing &amp; dusting</t>
  </si>
  <si>
    <t>Praying mat</t>
  </si>
  <si>
    <t>Soap dispensers</t>
  </si>
  <si>
    <t>Washing &amp; filling</t>
  </si>
  <si>
    <t>GARBAGE ROOM :</t>
  </si>
  <si>
    <t>Washing &amp; refilling</t>
  </si>
  <si>
    <t>Stone floor</t>
  </si>
  <si>
    <t>UNIFORM + SPSI ROOM :</t>
  </si>
  <si>
    <t>Toilet bowls</t>
  </si>
  <si>
    <t>Washing &amp; Rubbing</t>
  </si>
  <si>
    <t>CARPARK - BASEMENT 1, 2 &amp; 3 :</t>
  </si>
  <si>
    <t>Speaker</t>
  </si>
  <si>
    <t>Urinals</t>
  </si>
  <si>
    <t>Stone rams</t>
  </si>
  <si>
    <t>Hanging bin</t>
  </si>
  <si>
    <t>Remove rubbish</t>
  </si>
  <si>
    <t>Steel benches</t>
  </si>
  <si>
    <t>Parking line</t>
  </si>
  <si>
    <t>Parking sign</t>
  </si>
  <si>
    <t>DRIVER TOILETS :</t>
  </si>
  <si>
    <t>Wash basin</t>
  </si>
  <si>
    <t>Washing &amp; rubbing</t>
  </si>
  <si>
    <t>Dusting &amp; Rubbing</t>
  </si>
  <si>
    <t>Zink</t>
  </si>
  <si>
    <t>STAIR WAY BASEMENT 1, 2 &amp; 3 :</t>
  </si>
  <si>
    <t>Ceramic tiles</t>
  </si>
  <si>
    <t>Object</t>
  </si>
  <si>
    <t>Task</t>
  </si>
  <si>
    <t>Code</t>
  </si>
  <si>
    <t>Category</t>
  </si>
  <si>
    <t>LOBBY:</t>
  </si>
  <si>
    <t>Coffee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</si>
</sst>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-* #,##0,,_-;\-* #,##0_-;_-* &quot;-&quot;_-;_-@_-"/>
    <numFmt numFmtId="165" formatCode="_-* #,##0.00_-;\-* #,##0.00_-;_-* &quot;-&quot;_-;_-@_-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3" fillId="0" borderId="0" xfId="0" applyFont="1"/>
    <xf numFmtId="41" fontId="2" fillId="0" borderId="0" xfId="1" applyFont="1"/>
    <xf numFmtId="41" fontId="2" fillId="0" borderId="0" xfId="0" applyNumberFormat="1" applyFont="1"/>
    <xf numFmtId="0" fontId="2" fillId="0" borderId="0" xfId="0" applyFont="1" applyAlignment="1">
      <alignment horizontal="right"/>
    </xf>
    <xf numFmtId="2" fontId="2" fillId="0" borderId="0" xfId="0" applyNumberFormat="1" applyFont="1"/>
    <xf numFmtId="0" fontId="3" fillId="0" borderId="1" xfId="0" applyFont="1" applyBorder="1"/>
    <xf numFmtId="17" fontId="3" fillId="0" borderId="1" xfId="0" applyNumberFormat="1" applyFont="1" applyBorder="1" applyAlignment="1">
      <alignment horizontal="center"/>
    </xf>
    <xf numFmtId="164" fontId="2" fillId="0" borderId="2" xfId="1" applyNumberFormat="1" applyFont="1" applyBorder="1"/>
    <xf numFmtId="0" fontId="2" fillId="0" borderId="2" xfId="0" applyFont="1" applyBorder="1"/>
    <xf numFmtId="41" fontId="2" fillId="0" borderId="2" xfId="1" applyFont="1" applyBorder="1" applyAlignment="1">
      <alignment horizontal="center" vertical="center"/>
    </xf>
    <xf numFmtId="41" fontId="0" fillId="0" borderId="2" xfId="1" applyFont="1" applyBorder="1"/>
    <xf numFmtId="41" fontId="2" fillId="0" borderId="2" xfId="1" applyFont="1" applyBorder="1"/>
    <xf numFmtId="0" fontId="3" fillId="0" borderId="4" xfId="0" applyFont="1" applyBorder="1"/>
    <xf numFmtId="164" fontId="2" fillId="0" borderId="4" xfId="1" applyNumberFormat="1" applyFont="1" applyBorder="1"/>
    <xf numFmtId="0" fontId="2" fillId="0" borderId="4" xfId="0" applyFont="1" applyBorder="1"/>
    <xf numFmtId="0" fontId="3" fillId="0" borderId="3" xfId="0" applyFont="1" applyBorder="1"/>
    <xf numFmtId="17" fontId="3" fillId="0" borderId="3" xfId="0" applyNumberFormat="1" applyFont="1" applyBorder="1" applyAlignment="1">
      <alignment horizontal="center"/>
    </xf>
    <xf numFmtId="0" fontId="2" fillId="0" borderId="5" xfId="0" applyFont="1" applyBorder="1"/>
    <xf numFmtId="41" fontId="2" fillId="0" borderId="5" xfId="1" applyFont="1" applyBorder="1" applyAlignment="1">
      <alignment horizontal="center" vertical="center"/>
    </xf>
    <xf numFmtId="41" fontId="0" fillId="0" borderId="5" xfId="1" applyFont="1" applyBorder="1"/>
    <xf numFmtId="41" fontId="2" fillId="0" borderId="5" xfId="1" applyFont="1" applyBorder="1"/>
    <xf numFmtId="0" fontId="3" fillId="0" borderId="6" xfId="0" applyFont="1" applyBorder="1"/>
    <xf numFmtId="0" fontId="2" fillId="0" borderId="7" xfId="0" applyFont="1" applyBorder="1"/>
    <xf numFmtId="0" fontId="3" fillId="0" borderId="7" xfId="0" applyFont="1" applyBorder="1" applyAlignment="1">
      <alignment horizontal="right"/>
    </xf>
    <xf numFmtId="41" fontId="3" fillId="0" borderId="7" xfId="0" applyNumberFormat="1" applyFont="1" applyBorder="1"/>
    <xf numFmtId="41" fontId="3" fillId="0" borderId="8" xfId="0" applyNumberFormat="1" applyFont="1" applyBorder="1"/>
    <xf numFmtId="41" fontId="2" fillId="0" borderId="4" xfId="1" applyFont="1" applyBorder="1" applyAlignment="1">
      <alignment horizontal="center" vertical="center"/>
    </xf>
    <xf numFmtId="41" fontId="0" fillId="0" borderId="4" xfId="1" applyFont="1" applyBorder="1"/>
    <xf numFmtId="41" fontId="2" fillId="0" borderId="4" xfId="1" applyFont="1" applyBorder="1"/>
    <xf numFmtId="0" fontId="2" fillId="0" borderId="9" xfId="0" applyFont="1" applyBorder="1"/>
    <xf numFmtId="41" fontId="2" fillId="0" borderId="9" xfId="1" applyFont="1" applyBorder="1" applyAlignment="1">
      <alignment horizontal="center" vertical="center"/>
    </xf>
    <xf numFmtId="41" fontId="0" fillId="0" borderId="9" xfId="1" applyFont="1" applyBorder="1"/>
    <xf numFmtId="41" fontId="2" fillId="0" borderId="9" xfId="1" applyFont="1" applyBorder="1"/>
    <xf numFmtId="164" fontId="2" fillId="0" borderId="9" xfId="1" applyNumberFormat="1" applyFont="1" applyBorder="1"/>
    <xf numFmtId="41" fontId="2" fillId="0" borderId="0" xfId="1" applyFont="1" applyFill="1"/>
    <xf numFmtId="41" fontId="2" fillId="0" borderId="0" xfId="1" applyFont="1" applyFill="1" applyAlignment="1">
      <alignment horizontal="center" vertical="center"/>
    </xf>
    <xf numFmtId="164" fontId="2" fillId="0" borderId="0" xfId="1" applyNumberFormat="1" applyFont="1" applyFill="1"/>
    <xf numFmtId="164" fontId="2" fillId="0" borderId="0" xfId="1" applyNumberFormat="1" applyFont="1" applyFill="1" applyBorder="1"/>
    <xf numFmtId="41" fontId="2" fillId="0" borderId="0" xfId="1" applyFont="1" applyFill="1" applyBorder="1"/>
    <xf numFmtId="41" fontId="0" fillId="0" borderId="0" xfId="1" applyFont="1" applyFill="1"/>
    <xf numFmtId="165" fontId="3" fillId="2" borderId="0" xfId="1" applyNumberFormat="1" applyFont="1" applyFill="1" applyBorder="1"/>
    <xf numFmtId="41" fontId="3" fillId="2" borderId="0" xfId="1" applyFont="1" applyFill="1"/>
    <xf numFmtId="41" fontId="4" fillId="2" borderId="0" xfId="0" applyNumberFormat="1" applyFont="1" applyFill="1"/>
    <xf numFmtId="41" fontId="2" fillId="2" borderId="0" xfId="0" applyNumberFormat="1" applyFont="1" applyFill="1"/>
    <xf numFmtId="41" fontId="2" fillId="2" borderId="0" xfId="1" applyFont="1" applyFill="1"/>
    <xf numFmtId="2" fontId="2" fillId="2" borderId="0" xfId="0" applyNumberFormat="1" applyFont="1" applyFill="1"/>
    <xf numFmtId="2" fontId="3" fillId="2" borderId="0" xfId="0" applyNumberFormat="1" applyFont="1" applyFill="1"/>
    <xf numFmtId="0" fontId="2" fillId="0" borderId="10" xfId="0" applyFont="1" applyBorder="1" applyAlignment="1">
      <alignment horizontal="right"/>
    </xf>
    <xf numFmtId="41" fontId="2" fillId="2" borderId="10" xfId="0" applyNumberFormat="1" applyFont="1" applyFill="1" applyBorder="1"/>
    <xf numFmtId="41" fontId="2" fillId="2" borderId="10" xfId="1" applyFont="1" applyFill="1" applyBorder="1"/>
    <xf numFmtId="2" fontId="2" fillId="2" borderId="10" xfId="0" applyNumberFormat="1" applyFont="1" applyFill="1" applyBorder="1"/>
    <xf numFmtId="165" fontId="0" fillId="0" borderId="0" xfId="1" applyNumberFormat="1" applyFont="1"/>
    <xf numFmtId="0" fontId="4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BF6C7-7B25-455D-96F0-7AD1AD6AA21C}">
  <dimension ref="A1:Y51"/>
  <sheetViews>
    <sheetView tabSelected="1" zoomScale="97" workbookViewId="0">
      <selection activeCell="E5" sqref="E5"/>
    </sheetView>
  </sheetViews>
  <sheetFormatPr defaultRowHeight="15" x14ac:dyDescent="0.25"/>
  <cols>
    <col min="1" max="1" width="15.5703125" bestFit="1" customWidth="1"/>
    <col min="2" max="2" width="4.7109375" bestFit="1" customWidth="1"/>
    <col min="3" max="3" width="7" bestFit="1" customWidth="1"/>
    <col min="4" max="4" width="15" bestFit="1" customWidth="1"/>
    <col min="5" max="5" width="17.42578125" bestFit="1" customWidth="1"/>
    <col min="6" max="6" width="4.42578125" bestFit="1" customWidth="1"/>
    <col min="7" max="7" width="4" bestFit="1" customWidth="1"/>
    <col min="8" max="8" width="3.7109375" bestFit="1" customWidth="1"/>
    <col min="9" max="9" width="3.42578125" bestFit="1" customWidth="1"/>
    <col min="10" max="10" width="4.5703125" bestFit="1" customWidth="1"/>
    <col min="11" max="11" width="3.28515625" bestFit="1" customWidth="1"/>
    <col min="12" max="14" width="8" bestFit="1" customWidth="1"/>
    <col min="15" max="17" width="5.28515625" bestFit="1" customWidth="1"/>
    <col min="18" max="18" width="1.85546875" customWidth="1"/>
    <col min="19" max="19" width="18.140625" bestFit="1" customWidth="1"/>
    <col min="20" max="20" width="26.7109375" bestFit="1" customWidth="1"/>
    <col min="21" max="21" width="6.7109375" bestFit="1" customWidth="1"/>
    <col min="22" max="22" width="5.42578125" bestFit="1" customWidth="1"/>
    <col min="23" max="23" width="7.28515625" bestFit="1" customWidth="1"/>
    <col min="24" max="24" width="5.28515625" bestFit="1" customWidth="1"/>
    <col min="25" max="25" width="19.140625" bestFit="1" customWidth="1"/>
  </cols>
  <sheetData>
    <row r="1" spans="1:25" x14ac:dyDescent="0.25">
      <c r="A1" s="1"/>
      <c r="B1" s="55" t="s">
        <v>1</v>
      </c>
      <c r="C1" s="55"/>
      <c r="D1" s="2"/>
      <c r="E1" s="2"/>
      <c r="F1" s="55" t="s">
        <v>2</v>
      </c>
      <c r="G1" s="55"/>
      <c r="H1" s="55"/>
      <c r="I1" s="55"/>
      <c r="J1" s="55"/>
      <c r="K1" s="55"/>
      <c r="L1" s="55" t="s">
        <v>3</v>
      </c>
      <c r="M1" s="55"/>
      <c r="N1" s="55"/>
      <c r="O1" s="55"/>
      <c r="P1" s="55"/>
      <c r="Q1" s="55"/>
      <c r="R1" s="1"/>
      <c r="S1" s="1"/>
      <c r="T1" s="1"/>
      <c r="U1" s="56" t="s">
        <v>4</v>
      </c>
      <c r="V1" s="56"/>
      <c r="W1" s="56"/>
      <c r="X1" s="56"/>
      <c r="Y1" s="1"/>
    </row>
    <row r="2" spans="1:25" ht="15.75" thickBot="1" x14ac:dyDescent="0.3">
      <c r="A2" s="7" t="s">
        <v>5</v>
      </c>
      <c r="B2" s="8" t="s">
        <v>6</v>
      </c>
      <c r="C2" s="8" t="s">
        <v>0</v>
      </c>
      <c r="D2" s="8" t="s">
        <v>7</v>
      </c>
      <c r="E2" s="8" t="s">
        <v>8</v>
      </c>
      <c r="F2" s="8" t="s">
        <v>9</v>
      </c>
      <c r="G2" s="8" t="s">
        <v>10</v>
      </c>
      <c r="H2" s="8" t="s">
        <v>11</v>
      </c>
      <c r="I2" s="8" t="s">
        <v>12</v>
      </c>
      <c r="J2" s="8" t="s">
        <v>13</v>
      </c>
      <c r="K2" s="8" t="s">
        <v>14</v>
      </c>
      <c r="L2" s="8" t="s">
        <v>9</v>
      </c>
      <c r="M2" s="8" t="s">
        <v>10</v>
      </c>
      <c r="N2" s="8" t="s">
        <v>11</v>
      </c>
      <c r="O2" s="8" t="s">
        <v>12</v>
      </c>
      <c r="P2" s="8" t="s">
        <v>13</v>
      </c>
      <c r="Q2" s="8" t="s">
        <v>14</v>
      </c>
      <c r="R2" s="1"/>
      <c r="S2" s="7" t="s">
        <v>15</v>
      </c>
      <c r="T2" s="7" t="s">
        <v>3</v>
      </c>
      <c r="U2" s="7" t="s">
        <v>16</v>
      </c>
      <c r="V2" s="7" t="s">
        <v>17</v>
      </c>
      <c r="W2" s="7" t="s">
        <v>18</v>
      </c>
      <c r="X2" s="7" t="s">
        <v>19</v>
      </c>
      <c r="Y2" s="7" t="s">
        <v>20</v>
      </c>
    </row>
    <row r="3" spans="1:25" ht="15.75" thickTop="1" x14ac:dyDescent="0.25">
      <c r="A3" s="2" t="s">
        <v>195</v>
      </c>
      <c r="B3" s="38"/>
      <c r="C3" s="36"/>
      <c r="D3" s="39"/>
      <c r="E3" s="42" t="str" cm="1">
        <f t="array" ref="E3">IFERROR(_xlfn.IFS('Data Entry'!B3="",VLOOKUP(D3,'Time Database'!$B:$D,2,FALSE)*'Data Entry'!C3,'Data Entry'!C3="",VLOOKUP(D3,'Time Database'!$B:$D,2,FALSE)*'Data Entry'!B3),"")</f>
        <v/>
      </c>
      <c r="F3" s="40"/>
      <c r="G3" s="36"/>
      <c r="H3" s="38"/>
      <c r="I3" s="38"/>
      <c r="J3" s="38"/>
      <c r="K3" s="38"/>
      <c r="L3" s="43" t="str">
        <f>IFERROR($E3*F3,"")</f>
        <v/>
      </c>
      <c r="M3" s="43" t="str">
        <f t="shared" ref="M3:Q3" si="0">IFERROR($E3*G3,"")</f>
        <v/>
      </c>
      <c r="N3" s="43" t="str">
        <f t="shared" si="0"/>
        <v/>
      </c>
      <c r="O3" s="43" t="str">
        <f t="shared" si="0"/>
        <v/>
      </c>
      <c r="P3" s="43" t="str">
        <f t="shared" si="0"/>
        <v/>
      </c>
      <c r="Q3" s="43" t="str">
        <f t="shared" si="0"/>
        <v/>
      </c>
      <c r="R3" s="1"/>
      <c r="S3" s="5" t="s">
        <v>22</v>
      </c>
      <c r="T3" s="45">
        <f>L51</f>
        <v>31.366306027820709</v>
      </c>
      <c r="U3" s="46">
        <v>0</v>
      </c>
      <c r="V3" s="46">
        <v>1</v>
      </c>
      <c r="W3" s="46">
        <v>420</v>
      </c>
      <c r="X3" s="46">
        <v>2</v>
      </c>
      <c r="Y3" s="47">
        <f>T3/(V3*W3*X3)</f>
        <v>3.7340840509310365E-2</v>
      </c>
    </row>
    <row r="4" spans="1:25" x14ac:dyDescent="0.25">
      <c r="A4" s="1" t="s">
        <v>28</v>
      </c>
      <c r="B4" s="37"/>
      <c r="C4" s="37">
        <v>500</v>
      </c>
      <c r="D4" s="39" t="s">
        <v>31</v>
      </c>
      <c r="E4" s="42">
        <f>IFERROR(VLOOKUP(A4&amp;"_"&amp;D4,'Time Database'!$C:$D,2,FALSE)*(IF(B4="",C4,B4)),0)</f>
        <v>14.683153013910355</v>
      </c>
      <c r="F4" s="41">
        <v>2</v>
      </c>
      <c r="G4" s="41"/>
      <c r="H4" s="41"/>
      <c r="I4" s="41"/>
      <c r="J4" s="36"/>
      <c r="K4" s="36"/>
      <c r="L4" s="43">
        <f>IFERROR($E4*F4,"")</f>
        <v>29.366306027820709</v>
      </c>
      <c r="M4" s="43">
        <f t="shared" ref="M4:M50" si="1">IFERROR($E4*G4,"")</f>
        <v>0</v>
      </c>
      <c r="N4" s="43">
        <f t="shared" ref="N4:N50" si="2">IFERROR($E4*H4,"")</f>
        <v>0</v>
      </c>
      <c r="O4" s="43">
        <f t="shared" ref="O4:O50" si="3">IFERROR($E4*I4,"")</f>
        <v>0</v>
      </c>
      <c r="P4" s="43">
        <f t="shared" ref="P4:P50" si="4">IFERROR($E4*J4,"")</f>
        <v>0</v>
      </c>
      <c r="Q4" s="43">
        <f t="shared" ref="Q4:Q50" si="5">IFERROR($E4*K4,"")</f>
        <v>0</v>
      </c>
      <c r="R4" s="1"/>
      <c r="S4" s="5" t="s">
        <v>24</v>
      </c>
      <c r="T4" s="45">
        <f>M51</f>
        <v>0</v>
      </c>
      <c r="U4" s="46">
        <v>0</v>
      </c>
      <c r="V4" s="46">
        <v>6</v>
      </c>
      <c r="W4" s="46">
        <v>420</v>
      </c>
      <c r="X4" s="46">
        <v>2</v>
      </c>
      <c r="Y4" s="47">
        <f t="shared" ref="Y4:Y5" si="6">T4/(V4*W4*X4)</f>
        <v>0</v>
      </c>
    </row>
    <row r="5" spans="1:25" x14ac:dyDescent="0.25">
      <c r="A5" t="s">
        <v>59</v>
      </c>
      <c r="B5" s="37">
        <v>1</v>
      </c>
      <c r="C5" s="37"/>
      <c r="D5" s="39" t="s">
        <v>37</v>
      </c>
      <c r="E5" s="42">
        <f>IFERROR(VLOOKUP(A5&amp;"_"&amp;D5,'Time Database'!$C:$D,2,FALSE)*(IF(B5="",C5,B5)),0)</f>
        <v>1</v>
      </c>
      <c r="F5" s="41">
        <v>2</v>
      </c>
      <c r="G5" s="41"/>
      <c r="H5" s="41"/>
      <c r="I5" s="41"/>
      <c r="J5" s="36"/>
      <c r="K5" s="36"/>
      <c r="L5" s="43">
        <f t="shared" ref="L5:L50" si="7">IFERROR($E5*F5,"")</f>
        <v>2</v>
      </c>
      <c r="M5" s="43">
        <f t="shared" si="1"/>
        <v>0</v>
      </c>
      <c r="N5" s="43">
        <f t="shared" si="2"/>
        <v>0</v>
      </c>
      <c r="O5" s="43">
        <f t="shared" si="3"/>
        <v>0</v>
      </c>
      <c r="P5" s="43">
        <f t="shared" si="4"/>
        <v>0</v>
      </c>
      <c r="Q5" s="43">
        <f t="shared" si="5"/>
        <v>0</v>
      </c>
      <c r="R5" s="1"/>
      <c r="S5" s="5" t="s">
        <v>25</v>
      </c>
      <c r="T5" s="45">
        <f>N51</f>
        <v>0</v>
      </c>
      <c r="U5" s="46">
        <v>0</v>
      </c>
      <c r="V5" s="46">
        <v>25</v>
      </c>
      <c r="W5" s="46">
        <v>420</v>
      </c>
      <c r="X5" s="46">
        <v>2</v>
      </c>
      <c r="Y5" s="47">
        <f t="shared" si="6"/>
        <v>0</v>
      </c>
    </row>
    <row r="6" spans="1:25" x14ac:dyDescent="0.25">
      <c r="B6" s="37"/>
      <c r="C6" s="37"/>
      <c r="D6" s="39"/>
      <c r="E6" s="42">
        <f>IFERROR(VLOOKUP(A6&amp;"_"&amp;D6,'Time Database'!$C:$D,2,FALSE)*(IF(B6="",C6,B6)),0)</f>
        <v>0</v>
      </c>
      <c r="F6" s="41"/>
      <c r="G6" s="41"/>
      <c r="H6" s="41"/>
      <c r="I6" s="41"/>
      <c r="J6" s="36"/>
      <c r="K6" s="36"/>
      <c r="L6" s="43">
        <f t="shared" si="7"/>
        <v>0</v>
      </c>
      <c r="M6" s="43">
        <f t="shared" si="1"/>
        <v>0</v>
      </c>
      <c r="N6" s="43">
        <f t="shared" si="2"/>
        <v>0</v>
      </c>
      <c r="O6" s="43">
        <f t="shared" si="3"/>
        <v>0</v>
      </c>
      <c r="P6" s="43">
        <f t="shared" si="4"/>
        <v>0</v>
      </c>
      <c r="Q6" s="43">
        <f t="shared" si="5"/>
        <v>0</v>
      </c>
      <c r="R6" s="1"/>
      <c r="S6" s="5" t="s">
        <v>27</v>
      </c>
      <c r="T6" s="45">
        <f>O51</f>
        <v>0</v>
      </c>
      <c r="U6" s="46">
        <v>3</v>
      </c>
      <c r="V6" s="46">
        <v>25</v>
      </c>
      <c r="W6" s="46">
        <v>420</v>
      </c>
      <c r="X6" s="46">
        <v>2</v>
      </c>
      <c r="Y6" s="47">
        <f>T6/(U6*V6*W6*X6)</f>
        <v>0</v>
      </c>
    </row>
    <row r="7" spans="1:25" x14ac:dyDescent="0.25">
      <c r="B7" s="37"/>
      <c r="C7" s="37"/>
      <c r="D7" s="39"/>
      <c r="E7" s="42">
        <f>IFERROR(VLOOKUP(A7&amp;"_"&amp;D7,'Time Database'!$C:$D,2,FALSE)*(IF(B7="",C7,B7)),0)</f>
        <v>0</v>
      </c>
      <c r="F7" s="41"/>
      <c r="G7" s="41"/>
      <c r="H7" s="41"/>
      <c r="I7" s="41"/>
      <c r="J7" s="36"/>
      <c r="K7" s="36"/>
      <c r="L7" s="43">
        <f t="shared" si="7"/>
        <v>0</v>
      </c>
      <c r="M7" s="43">
        <f t="shared" si="1"/>
        <v>0</v>
      </c>
      <c r="N7" s="43">
        <f t="shared" si="2"/>
        <v>0</v>
      </c>
      <c r="O7" s="43">
        <f t="shared" si="3"/>
        <v>0</v>
      </c>
      <c r="P7" s="43">
        <f t="shared" si="4"/>
        <v>0</v>
      </c>
      <c r="Q7" s="43">
        <f t="shared" si="5"/>
        <v>0</v>
      </c>
      <c r="R7" s="1"/>
      <c r="S7" s="5" t="s">
        <v>30</v>
      </c>
      <c r="T7" s="45">
        <f>P51</f>
        <v>0</v>
      </c>
      <c r="U7" s="46">
        <v>6</v>
      </c>
      <c r="V7" s="46">
        <v>25</v>
      </c>
      <c r="W7" s="46">
        <v>420</v>
      </c>
      <c r="X7" s="46">
        <v>2</v>
      </c>
      <c r="Y7" s="47">
        <f>T7/(U7*V7*W7*X7)</f>
        <v>0</v>
      </c>
    </row>
    <row r="8" spans="1:25" ht="15.75" thickBot="1" x14ac:dyDescent="0.3">
      <c r="C8" s="37"/>
      <c r="D8" s="39"/>
      <c r="E8" s="42">
        <f>IFERROR(VLOOKUP(A8&amp;"_"&amp;D8,'Time Database'!$C:$D,2,FALSE)*(IF(B8="",C8,B8)),0)</f>
        <v>0</v>
      </c>
      <c r="F8" s="41"/>
      <c r="G8" s="41"/>
      <c r="H8" s="41"/>
      <c r="I8" s="41"/>
      <c r="J8" s="36"/>
      <c r="K8" s="36"/>
      <c r="L8" s="43">
        <f t="shared" si="7"/>
        <v>0</v>
      </c>
      <c r="M8" s="43">
        <f t="shared" si="1"/>
        <v>0</v>
      </c>
      <c r="N8" s="43">
        <f t="shared" si="2"/>
        <v>0</v>
      </c>
      <c r="O8" s="43">
        <f t="shared" si="3"/>
        <v>0</v>
      </c>
      <c r="P8" s="43">
        <f t="shared" si="4"/>
        <v>0</v>
      </c>
      <c r="Q8" s="43">
        <f t="shared" si="5"/>
        <v>0</v>
      </c>
      <c r="R8" s="1"/>
      <c r="S8" s="49" t="s">
        <v>32</v>
      </c>
      <c r="T8" s="50">
        <f>Q51</f>
        <v>0</v>
      </c>
      <c r="U8" s="51">
        <v>12</v>
      </c>
      <c r="V8" s="51">
        <v>25</v>
      </c>
      <c r="W8" s="51">
        <v>420</v>
      </c>
      <c r="X8" s="51">
        <v>2</v>
      </c>
      <c r="Y8" s="52">
        <f>T8/(U8*V8*W8*X8)</f>
        <v>0</v>
      </c>
    </row>
    <row r="9" spans="1:25" x14ac:dyDescent="0.25">
      <c r="C9" s="37"/>
      <c r="D9" s="39"/>
      <c r="E9" s="42">
        <f>IFERROR(VLOOKUP(A9&amp;"_"&amp;D9,'Time Database'!$C:$D,2,FALSE)*(IF(B9="",C9,B9)),0)</f>
        <v>0</v>
      </c>
      <c r="F9" s="41"/>
      <c r="G9" s="41"/>
      <c r="H9" s="41"/>
      <c r="I9" s="41"/>
      <c r="J9" s="36"/>
      <c r="K9" s="36"/>
      <c r="L9" s="43">
        <f t="shared" si="7"/>
        <v>0</v>
      </c>
      <c r="M9" s="43">
        <f t="shared" si="1"/>
        <v>0</v>
      </c>
      <c r="N9" s="43">
        <f t="shared" si="2"/>
        <v>0</v>
      </c>
      <c r="O9" s="43">
        <f t="shared" si="3"/>
        <v>0</v>
      </c>
      <c r="P9" s="43">
        <f t="shared" si="4"/>
        <v>0</v>
      </c>
      <c r="Q9" s="43">
        <f t="shared" si="5"/>
        <v>0</v>
      </c>
      <c r="R9" s="1"/>
      <c r="S9" s="5"/>
      <c r="T9" s="1" t="s">
        <v>34</v>
      </c>
      <c r="U9" s="1"/>
      <c r="V9" s="1"/>
      <c r="W9" s="1"/>
      <c r="X9" s="1"/>
      <c r="Y9" s="48">
        <f>SUM(Y3:Y8)</f>
        <v>3.7340840509310365E-2</v>
      </c>
    </row>
    <row r="10" spans="1:25" x14ac:dyDescent="0.25">
      <c r="C10" s="37"/>
      <c r="D10" s="39"/>
      <c r="E10" s="42">
        <f>IFERROR(VLOOKUP(A10&amp;"_"&amp;D10,'Time Database'!$C:$D,2,FALSE)*(IF(B10="",C10,B10)),0)</f>
        <v>0</v>
      </c>
      <c r="L10" s="43">
        <f t="shared" si="7"/>
        <v>0</v>
      </c>
      <c r="M10" s="43">
        <f t="shared" si="1"/>
        <v>0</v>
      </c>
      <c r="N10" s="43">
        <f t="shared" si="2"/>
        <v>0</v>
      </c>
      <c r="O10" s="43">
        <f t="shared" si="3"/>
        <v>0</v>
      </c>
      <c r="P10" s="43">
        <f t="shared" si="4"/>
        <v>0</v>
      </c>
      <c r="Q10" s="43">
        <f t="shared" si="5"/>
        <v>0</v>
      </c>
    </row>
    <row r="11" spans="1:25" x14ac:dyDescent="0.25">
      <c r="C11" s="37"/>
      <c r="D11" s="39"/>
      <c r="E11" s="42">
        <f>IFERROR(VLOOKUP(A11&amp;"_"&amp;D11,'Time Database'!$C:$D,2,FALSE)*(IF(B11="",C11,B11)),0)</f>
        <v>0</v>
      </c>
      <c r="F11" s="41"/>
      <c r="L11" s="43">
        <f t="shared" si="7"/>
        <v>0</v>
      </c>
      <c r="M11" s="43">
        <f t="shared" si="1"/>
        <v>0</v>
      </c>
      <c r="N11" s="43">
        <f t="shared" si="2"/>
        <v>0</v>
      </c>
      <c r="O11" s="43">
        <f t="shared" si="3"/>
        <v>0</v>
      </c>
      <c r="P11" s="43">
        <f t="shared" si="4"/>
        <v>0</v>
      </c>
      <c r="Q11" s="43">
        <f t="shared" si="5"/>
        <v>0</v>
      </c>
    </row>
    <row r="12" spans="1:25" x14ac:dyDescent="0.25">
      <c r="C12" s="37"/>
      <c r="D12" s="39"/>
      <c r="E12" s="42">
        <f>IFERROR(VLOOKUP(A12&amp;"_"&amp;D12,'Time Database'!$C:$D,2,FALSE)*(IF(B12="",C12,B12)),0)</f>
        <v>0</v>
      </c>
      <c r="F12" s="41"/>
      <c r="L12" s="43">
        <f t="shared" si="7"/>
        <v>0</v>
      </c>
      <c r="M12" s="43">
        <f t="shared" si="1"/>
        <v>0</v>
      </c>
      <c r="N12" s="43">
        <f t="shared" si="2"/>
        <v>0</v>
      </c>
      <c r="O12" s="43">
        <f t="shared" si="3"/>
        <v>0</v>
      </c>
      <c r="P12" s="43">
        <f t="shared" si="4"/>
        <v>0</v>
      </c>
      <c r="Q12" s="43">
        <f t="shared" si="5"/>
        <v>0</v>
      </c>
    </row>
    <row r="13" spans="1:25" x14ac:dyDescent="0.25">
      <c r="C13" s="37"/>
      <c r="D13" s="39"/>
      <c r="E13" s="42">
        <f>IFERROR(VLOOKUP(A13&amp;"_"&amp;D13,'Time Database'!$C:$D,2,FALSE)*(IF(B13="",C13,B13)),0)</f>
        <v>0</v>
      </c>
      <c r="L13" s="43">
        <f t="shared" si="7"/>
        <v>0</v>
      </c>
      <c r="M13" s="43">
        <f t="shared" si="1"/>
        <v>0</v>
      </c>
      <c r="N13" s="43">
        <f t="shared" si="2"/>
        <v>0</v>
      </c>
      <c r="O13" s="43">
        <f t="shared" si="3"/>
        <v>0</v>
      </c>
      <c r="P13" s="43">
        <f t="shared" si="4"/>
        <v>0</v>
      </c>
      <c r="Q13" s="43">
        <f t="shared" si="5"/>
        <v>0</v>
      </c>
    </row>
    <row r="14" spans="1:25" x14ac:dyDescent="0.25">
      <c r="D14" s="39"/>
      <c r="E14" s="42">
        <f>IFERROR(VLOOKUP(A14&amp;"_"&amp;D14,'Time Database'!$C:$D,2,FALSE)*(IF(B14="",C14,B14)),0)</f>
        <v>0</v>
      </c>
      <c r="L14" s="43">
        <f t="shared" si="7"/>
        <v>0</v>
      </c>
      <c r="M14" s="43">
        <f t="shared" si="1"/>
        <v>0</v>
      </c>
      <c r="N14" s="43">
        <f t="shared" si="2"/>
        <v>0</v>
      </c>
      <c r="O14" s="43">
        <f t="shared" si="3"/>
        <v>0</v>
      </c>
      <c r="P14" s="43">
        <f t="shared" si="4"/>
        <v>0</v>
      </c>
      <c r="Q14" s="43">
        <f t="shared" si="5"/>
        <v>0</v>
      </c>
    </row>
    <row r="15" spans="1:25" x14ac:dyDescent="0.25">
      <c r="D15" s="39"/>
      <c r="E15" s="42">
        <f>IFERROR(VLOOKUP(A15&amp;"_"&amp;D15,'Time Database'!$C:$D,2,FALSE)*(IF(B15="",C15,B15)),0)</f>
        <v>0</v>
      </c>
      <c r="L15" s="43">
        <f t="shared" si="7"/>
        <v>0</v>
      </c>
      <c r="M15" s="43">
        <f t="shared" si="1"/>
        <v>0</v>
      </c>
      <c r="N15" s="43">
        <f t="shared" si="2"/>
        <v>0</v>
      </c>
      <c r="O15" s="43">
        <f t="shared" si="3"/>
        <v>0</v>
      </c>
      <c r="P15" s="43">
        <f t="shared" si="4"/>
        <v>0</v>
      </c>
      <c r="Q15" s="43">
        <f t="shared" si="5"/>
        <v>0</v>
      </c>
    </row>
    <row r="16" spans="1:25" x14ac:dyDescent="0.25">
      <c r="D16" s="39"/>
      <c r="E16" s="42">
        <f>IFERROR(VLOOKUP(A16&amp;"_"&amp;D16,'Time Database'!$C:$D,2,FALSE)*(IF(B16="",C16,B16)),0)</f>
        <v>0</v>
      </c>
      <c r="L16" s="43">
        <f t="shared" si="7"/>
        <v>0</v>
      </c>
      <c r="M16" s="43">
        <f t="shared" si="1"/>
        <v>0</v>
      </c>
      <c r="N16" s="43">
        <f t="shared" si="2"/>
        <v>0</v>
      </c>
      <c r="O16" s="43">
        <f t="shared" si="3"/>
        <v>0</v>
      </c>
      <c r="P16" s="43">
        <f t="shared" si="4"/>
        <v>0</v>
      </c>
      <c r="Q16" s="43">
        <f t="shared" si="5"/>
        <v>0</v>
      </c>
    </row>
    <row r="17" spans="4:17" x14ac:dyDescent="0.25">
      <c r="D17" s="39"/>
      <c r="E17" s="42">
        <f>IFERROR(VLOOKUP(A17&amp;"_"&amp;D17,'Time Database'!$C:$D,2,FALSE)*(IF(B17="",C17,B17)),0)</f>
        <v>0</v>
      </c>
      <c r="L17" s="43">
        <f t="shared" si="7"/>
        <v>0</v>
      </c>
      <c r="M17" s="43">
        <f t="shared" si="1"/>
        <v>0</v>
      </c>
      <c r="N17" s="43">
        <f t="shared" si="2"/>
        <v>0</v>
      </c>
      <c r="O17" s="43">
        <f t="shared" si="3"/>
        <v>0</v>
      </c>
      <c r="P17" s="43">
        <f t="shared" si="4"/>
        <v>0</v>
      </c>
      <c r="Q17" s="43">
        <f t="shared" si="5"/>
        <v>0</v>
      </c>
    </row>
    <row r="18" spans="4:17" x14ac:dyDescent="0.25">
      <c r="D18" s="39"/>
      <c r="E18" s="42">
        <f>IFERROR(VLOOKUP(A18&amp;"_"&amp;D18,'Time Database'!$C:$D,2,FALSE)*(IF(B18="",C18,B18)),0)</f>
        <v>0</v>
      </c>
      <c r="L18" s="43">
        <f t="shared" si="7"/>
        <v>0</v>
      </c>
      <c r="M18" s="43">
        <f t="shared" si="1"/>
        <v>0</v>
      </c>
      <c r="N18" s="43">
        <f t="shared" si="2"/>
        <v>0</v>
      </c>
      <c r="O18" s="43">
        <f t="shared" si="3"/>
        <v>0</v>
      </c>
      <c r="P18" s="43">
        <f t="shared" si="4"/>
        <v>0</v>
      </c>
      <c r="Q18" s="43">
        <f t="shared" si="5"/>
        <v>0</v>
      </c>
    </row>
    <row r="19" spans="4:17" x14ac:dyDescent="0.25">
      <c r="D19" s="39"/>
      <c r="E19" s="42">
        <f>IFERROR(VLOOKUP(A19&amp;"_"&amp;D19,'Time Database'!$C:$D,2,FALSE)*(IF(B19="",C19,B19)),0)</f>
        <v>0</v>
      </c>
      <c r="L19" s="43">
        <f t="shared" si="7"/>
        <v>0</v>
      </c>
      <c r="M19" s="43">
        <f t="shared" si="1"/>
        <v>0</v>
      </c>
      <c r="N19" s="43">
        <f t="shared" si="2"/>
        <v>0</v>
      </c>
      <c r="O19" s="43">
        <f t="shared" si="3"/>
        <v>0</v>
      </c>
      <c r="P19" s="43">
        <f t="shared" si="4"/>
        <v>0</v>
      </c>
      <c r="Q19" s="43">
        <f t="shared" si="5"/>
        <v>0</v>
      </c>
    </row>
    <row r="20" spans="4:17" x14ac:dyDescent="0.25">
      <c r="D20" s="39"/>
      <c r="E20" s="42">
        <f>IFERROR(VLOOKUP(A20&amp;"_"&amp;D20,'Time Database'!$C:$D,2,FALSE)*(IF(B20="",C20,B20)),0)</f>
        <v>0</v>
      </c>
      <c r="L20" s="43">
        <f t="shared" si="7"/>
        <v>0</v>
      </c>
      <c r="M20" s="43">
        <f t="shared" si="1"/>
        <v>0</v>
      </c>
      <c r="N20" s="43">
        <f t="shared" si="2"/>
        <v>0</v>
      </c>
      <c r="O20" s="43">
        <f t="shared" si="3"/>
        <v>0</v>
      </c>
      <c r="P20" s="43">
        <f t="shared" si="4"/>
        <v>0</v>
      </c>
      <c r="Q20" s="43">
        <f t="shared" si="5"/>
        <v>0</v>
      </c>
    </row>
    <row r="21" spans="4:17" x14ac:dyDescent="0.25">
      <c r="D21" s="39"/>
      <c r="E21" s="42">
        <f>IFERROR(VLOOKUP(A21&amp;"_"&amp;D21,'Time Database'!$C:$D,2,FALSE)*(IF(B21="",C21,B21)),0)</f>
        <v>0</v>
      </c>
      <c r="L21" s="43">
        <f t="shared" si="7"/>
        <v>0</v>
      </c>
      <c r="M21" s="43">
        <f t="shared" si="1"/>
        <v>0</v>
      </c>
      <c r="N21" s="43">
        <f t="shared" si="2"/>
        <v>0</v>
      </c>
      <c r="O21" s="43">
        <f t="shared" si="3"/>
        <v>0</v>
      </c>
      <c r="P21" s="43">
        <f t="shared" si="4"/>
        <v>0</v>
      </c>
      <c r="Q21" s="43">
        <f t="shared" si="5"/>
        <v>0</v>
      </c>
    </row>
    <row r="22" spans="4:17" x14ac:dyDescent="0.25">
      <c r="D22" s="39"/>
      <c r="E22" s="42">
        <f>IFERROR(VLOOKUP(A22&amp;"_"&amp;D22,'Time Database'!$C:$D,2,FALSE)*(IF(B22="",C22,B22)),0)</f>
        <v>0</v>
      </c>
      <c r="L22" s="43">
        <f t="shared" si="7"/>
        <v>0</v>
      </c>
      <c r="M22" s="43">
        <f t="shared" si="1"/>
        <v>0</v>
      </c>
      <c r="N22" s="43">
        <f t="shared" si="2"/>
        <v>0</v>
      </c>
      <c r="O22" s="43">
        <f t="shared" si="3"/>
        <v>0</v>
      </c>
      <c r="P22" s="43">
        <f t="shared" si="4"/>
        <v>0</v>
      </c>
      <c r="Q22" s="43">
        <f t="shared" si="5"/>
        <v>0</v>
      </c>
    </row>
    <row r="23" spans="4:17" x14ac:dyDescent="0.25">
      <c r="D23" s="39"/>
      <c r="E23" s="42">
        <f>IFERROR(VLOOKUP(A23&amp;"_"&amp;D23,'Time Database'!$C:$D,2,FALSE)*(IF(B23="",C23,B23)),0)</f>
        <v>0</v>
      </c>
      <c r="L23" s="43">
        <f t="shared" si="7"/>
        <v>0</v>
      </c>
      <c r="M23" s="43">
        <f t="shared" si="1"/>
        <v>0</v>
      </c>
      <c r="N23" s="43">
        <f t="shared" si="2"/>
        <v>0</v>
      </c>
      <c r="O23" s="43">
        <f t="shared" si="3"/>
        <v>0</v>
      </c>
      <c r="P23" s="43">
        <f t="shared" si="4"/>
        <v>0</v>
      </c>
      <c r="Q23" s="43">
        <f t="shared" si="5"/>
        <v>0</v>
      </c>
    </row>
    <row r="24" spans="4:17" x14ac:dyDescent="0.25">
      <c r="D24" s="39"/>
      <c r="E24" s="42">
        <f>IFERROR(VLOOKUP(A24&amp;"_"&amp;D24,'Time Database'!$C:$D,2,FALSE)*(IF(B24="",C24,B24)),0)</f>
        <v>0</v>
      </c>
      <c r="L24" s="43">
        <f t="shared" si="7"/>
        <v>0</v>
      </c>
      <c r="M24" s="43">
        <f t="shared" si="1"/>
        <v>0</v>
      </c>
      <c r="N24" s="43">
        <f t="shared" si="2"/>
        <v>0</v>
      </c>
      <c r="O24" s="43">
        <f t="shared" si="3"/>
        <v>0</v>
      </c>
      <c r="P24" s="43">
        <f t="shared" si="4"/>
        <v>0</v>
      </c>
      <c r="Q24" s="43">
        <f t="shared" si="5"/>
        <v>0</v>
      </c>
    </row>
    <row r="25" spans="4:17" x14ac:dyDescent="0.25">
      <c r="D25" s="39"/>
      <c r="E25" s="42">
        <f>IFERROR(VLOOKUP(A25&amp;"_"&amp;D25,'Time Database'!$C:$D,2,FALSE)*(IF(B25="",C25,B25)),0)</f>
        <v>0</v>
      </c>
      <c r="L25" s="43">
        <f t="shared" si="7"/>
        <v>0</v>
      </c>
      <c r="M25" s="43">
        <f t="shared" si="1"/>
        <v>0</v>
      </c>
      <c r="N25" s="43">
        <f t="shared" si="2"/>
        <v>0</v>
      </c>
      <c r="O25" s="43">
        <f t="shared" si="3"/>
        <v>0</v>
      </c>
      <c r="P25" s="43">
        <f t="shared" si="4"/>
        <v>0</v>
      </c>
      <c r="Q25" s="43">
        <f t="shared" si="5"/>
        <v>0</v>
      </c>
    </row>
    <row r="26" spans="4:17" x14ac:dyDescent="0.25">
      <c r="D26" s="39"/>
      <c r="E26" s="42">
        <f>IFERROR(VLOOKUP(A26&amp;"_"&amp;D26,'Time Database'!$C:$D,2,FALSE)*(IF(B26="",C26,B26)),0)</f>
        <v>0</v>
      </c>
      <c r="L26" s="43">
        <f t="shared" si="7"/>
        <v>0</v>
      </c>
      <c r="M26" s="43">
        <f t="shared" si="1"/>
        <v>0</v>
      </c>
      <c r="N26" s="43">
        <f t="shared" si="2"/>
        <v>0</v>
      </c>
      <c r="O26" s="43">
        <f t="shared" si="3"/>
        <v>0</v>
      </c>
      <c r="P26" s="43">
        <f t="shared" si="4"/>
        <v>0</v>
      </c>
      <c r="Q26" s="43">
        <f t="shared" si="5"/>
        <v>0</v>
      </c>
    </row>
    <row r="27" spans="4:17" x14ac:dyDescent="0.25">
      <c r="D27" s="39"/>
      <c r="E27" s="42">
        <f>IFERROR(VLOOKUP(A27&amp;"_"&amp;D27,'Time Database'!$C:$D,2,FALSE)*(IF(B27="",C27,B27)),0)</f>
        <v>0</v>
      </c>
      <c r="L27" s="43">
        <f t="shared" si="7"/>
        <v>0</v>
      </c>
      <c r="M27" s="43">
        <f t="shared" si="1"/>
        <v>0</v>
      </c>
      <c r="N27" s="43">
        <f t="shared" si="2"/>
        <v>0</v>
      </c>
      <c r="O27" s="43">
        <f t="shared" si="3"/>
        <v>0</v>
      </c>
      <c r="P27" s="43">
        <f t="shared" si="4"/>
        <v>0</v>
      </c>
      <c r="Q27" s="43">
        <f t="shared" si="5"/>
        <v>0</v>
      </c>
    </row>
    <row r="28" spans="4:17" x14ac:dyDescent="0.25">
      <c r="D28" s="39"/>
      <c r="E28" s="42">
        <f>IFERROR(VLOOKUP(A28&amp;"_"&amp;D28,'Time Database'!$C:$D,2,FALSE)*(IF(B28="",C28,B28)),0)</f>
        <v>0</v>
      </c>
      <c r="L28" s="43">
        <f t="shared" si="7"/>
        <v>0</v>
      </c>
      <c r="M28" s="43">
        <f t="shared" si="1"/>
        <v>0</v>
      </c>
      <c r="N28" s="43">
        <f t="shared" si="2"/>
        <v>0</v>
      </c>
      <c r="O28" s="43">
        <f t="shared" si="3"/>
        <v>0</v>
      </c>
      <c r="P28" s="43">
        <f t="shared" si="4"/>
        <v>0</v>
      </c>
      <c r="Q28" s="43">
        <f t="shared" si="5"/>
        <v>0</v>
      </c>
    </row>
    <row r="29" spans="4:17" x14ac:dyDescent="0.25">
      <c r="D29" s="39"/>
      <c r="E29" s="42">
        <f>IFERROR(VLOOKUP(A29&amp;"_"&amp;D29,'Time Database'!$C:$D,2,FALSE)*(IF(B29="",C29,B29)),0)</f>
        <v>0</v>
      </c>
      <c r="L29" s="43">
        <f t="shared" si="7"/>
        <v>0</v>
      </c>
      <c r="M29" s="43">
        <f t="shared" si="1"/>
        <v>0</v>
      </c>
      <c r="N29" s="43">
        <f t="shared" si="2"/>
        <v>0</v>
      </c>
      <c r="O29" s="43">
        <f t="shared" si="3"/>
        <v>0</v>
      </c>
      <c r="P29" s="43">
        <f t="shared" si="4"/>
        <v>0</v>
      </c>
      <c r="Q29" s="43">
        <f t="shared" si="5"/>
        <v>0</v>
      </c>
    </row>
    <row r="30" spans="4:17" x14ac:dyDescent="0.25">
      <c r="D30" s="39"/>
      <c r="E30" s="42">
        <f>IFERROR(VLOOKUP(A30&amp;"_"&amp;D30,'Time Database'!$C:$D,2,FALSE)*(IF(B30="",C30,B30)),0)</f>
        <v>0</v>
      </c>
      <c r="L30" s="43">
        <f t="shared" si="7"/>
        <v>0</v>
      </c>
      <c r="M30" s="43">
        <f t="shared" si="1"/>
        <v>0</v>
      </c>
      <c r="N30" s="43">
        <f t="shared" si="2"/>
        <v>0</v>
      </c>
      <c r="O30" s="43">
        <f t="shared" si="3"/>
        <v>0</v>
      </c>
      <c r="P30" s="43">
        <f t="shared" si="4"/>
        <v>0</v>
      </c>
      <c r="Q30" s="43">
        <f t="shared" si="5"/>
        <v>0</v>
      </c>
    </row>
    <row r="31" spans="4:17" x14ac:dyDescent="0.25">
      <c r="D31" s="39"/>
      <c r="E31" s="42">
        <f>IFERROR(VLOOKUP(A31&amp;"_"&amp;D31,'Time Database'!$C:$D,2,FALSE)*(IF(B31="",C31,B31)),0)</f>
        <v>0</v>
      </c>
      <c r="L31" s="43">
        <f t="shared" si="7"/>
        <v>0</v>
      </c>
      <c r="M31" s="43">
        <f t="shared" si="1"/>
        <v>0</v>
      </c>
      <c r="N31" s="43">
        <f t="shared" si="2"/>
        <v>0</v>
      </c>
      <c r="O31" s="43">
        <f t="shared" si="3"/>
        <v>0</v>
      </c>
      <c r="P31" s="43">
        <f t="shared" si="4"/>
        <v>0</v>
      </c>
      <c r="Q31" s="43">
        <f t="shared" si="5"/>
        <v>0</v>
      </c>
    </row>
    <row r="32" spans="4:17" x14ac:dyDescent="0.25">
      <c r="D32" s="39"/>
      <c r="E32" s="42">
        <f>IFERROR(VLOOKUP(A32&amp;"_"&amp;D32,'Time Database'!$C:$D,2,FALSE)*(IF(B32="",C32,B32)),0)</f>
        <v>0</v>
      </c>
      <c r="L32" s="43">
        <f t="shared" si="7"/>
        <v>0</v>
      </c>
      <c r="M32" s="43">
        <f t="shared" si="1"/>
        <v>0</v>
      </c>
      <c r="N32" s="43">
        <f t="shared" si="2"/>
        <v>0</v>
      </c>
      <c r="O32" s="43">
        <f t="shared" si="3"/>
        <v>0</v>
      </c>
      <c r="P32" s="43">
        <f t="shared" si="4"/>
        <v>0</v>
      </c>
      <c r="Q32" s="43">
        <f t="shared" si="5"/>
        <v>0</v>
      </c>
    </row>
    <row r="33" spans="4:17" x14ac:dyDescent="0.25">
      <c r="D33" s="39"/>
      <c r="E33" s="42">
        <f>IFERROR(VLOOKUP(A33&amp;"_"&amp;D33,'Time Database'!$C:$D,2,FALSE)*(IF(B33="",C33,B33)),0)</f>
        <v>0</v>
      </c>
      <c r="L33" s="43">
        <f t="shared" si="7"/>
        <v>0</v>
      </c>
      <c r="M33" s="43">
        <f t="shared" si="1"/>
        <v>0</v>
      </c>
      <c r="N33" s="43">
        <f t="shared" si="2"/>
        <v>0</v>
      </c>
      <c r="O33" s="43">
        <f t="shared" si="3"/>
        <v>0</v>
      </c>
      <c r="P33" s="43">
        <f t="shared" si="4"/>
        <v>0</v>
      </c>
      <c r="Q33" s="43">
        <f t="shared" si="5"/>
        <v>0</v>
      </c>
    </row>
    <row r="34" spans="4:17" x14ac:dyDescent="0.25">
      <c r="D34" s="39"/>
      <c r="E34" s="42">
        <f>IFERROR(VLOOKUP(A34&amp;"_"&amp;D34,'Time Database'!$C:$D,2,FALSE)*(IF(B34="",C34,B34)),0)</f>
        <v>0</v>
      </c>
      <c r="L34" s="43">
        <f t="shared" si="7"/>
        <v>0</v>
      </c>
      <c r="M34" s="43">
        <f t="shared" si="1"/>
        <v>0</v>
      </c>
      <c r="N34" s="43">
        <f t="shared" si="2"/>
        <v>0</v>
      </c>
      <c r="O34" s="43">
        <f t="shared" si="3"/>
        <v>0</v>
      </c>
      <c r="P34" s="43">
        <f t="shared" si="4"/>
        <v>0</v>
      </c>
      <c r="Q34" s="43">
        <f t="shared" si="5"/>
        <v>0</v>
      </c>
    </row>
    <row r="35" spans="4:17" x14ac:dyDescent="0.25">
      <c r="D35" s="39"/>
      <c r="E35" s="42">
        <f>IFERROR(VLOOKUP(A35&amp;"_"&amp;D35,'Time Database'!$C:$D,2,FALSE)*(IF(B35="",C35,B35)),0)</f>
        <v>0</v>
      </c>
      <c r="L35" s="43">
        <f t="shared" si="7"/>
        <v>0</v>
      </c>
      <c r="M35" s="43">
        <f t="shared" si="1"/>
        <v>0</v>
      </c>
      <c r="N35" s="43">
        <f t="shared" si="2"/>
        <v>0</v>
      </c>
      <c r="O35" s="43">
        <f t="shared" si="3"/>
        <v>0</v>
      </c>
      <c r="P35" s="43">
        <f t="shared" si="4"/>
        <v>0</v>
      </c>
      <c r="Q35" s="43">
        <f t="shared" si="5"/>
        <v>0</v>
      </c>
    </row>
    <row r="36" spans="4:17" x14ac:dyDescent="0.25">
      <c r="D36" s="39"/>
      <c r="E36" s="42">
        <f>IFERROR(VLOOKUP(A36&amp;"_"&amp;D36,'Time Database'!$C:$D,2,FALSE)*(IF(B36="",C36,B36)),0)</f>
        <v>0</v>
      </c>
      <c r="L36" s="43">
        <f t="shared" si="7"/>
        <v>0</v>
      </c>
      <c r="M36" s="43">
        <f t="shared" si="1"/>
        <v>0</v>
      </c>
      <c r="N36" s="43">
        <f t="shared" si="2"/>
        <v>0</v>
      </c>
      <c r="O36" s="43">
        <f t="shared" si="3"/>
        <v>0</v>
      </c>
      <c r="P36" s="43">
        <f t="shared" si="4"/>
        <v>0</v>
      </c>
      <c r="Q36" s="43">
        <f t="shared" si="5"/>
        <v>0</v>
      </c>
    </row>
    <row r="37" spans="4:17" x14ac:dyDescent="0.25">
      <c r="D37" s="39"/>
      <c r="E37" s="42">
        <f>IFERROR(VLOOKUP(A37&amp;"_"&amp;D37,'Time Database'!$C:$D,2,FALSE)*(IF(B37="",C37,B37)),0)</f>
        <v>0</v>
      </c>
      <c r="L37" s="43">
        <f t="shared" si="7"/>
        <v>0</v>
      </c>
      <c r="M37" s="43">
        <f t="shared" si="1"/>
        <v>0</v>
      </c>
      <c r="N37" s="43">
        <f t="shared" si="2"/>
        <v>0</v>
      </c>
      <c r="O37" s="43">
        <f t="shared" si="3"/>
        <v>0</v>
      </c>
      <c r="P37" s="43">
        <f t="shared" si="4"/>
        <v>0</v>
      </c>
      <c r="Q37" s="43">
        <f t="shared" si="5"/>
        <v>0</v>
      </c>
    </row>
    <row r="38" spans="4:17" x14ac:dyDescent="0.25">
      <c r="D38" s="39"/>
      <c r="E38" s="42">
        <f>IFERROR(VLOOKUP(A38&amp;"_"&amp;D38,'Time Database'!$C:$D,2,FALSE)*(IF(B38="",C38,B38)),0)</f>
        <v>0</v>
      </c>
      <c r="L38" s="43">
        <f t="shared" si="7"/>
        <v>0</v>
      </c>
      <c r="M38" s="43">
        <f t="shared" si="1"/>
        <v>0</v>
      </c>
      <c r="N38" s="43">
        <f t="shared" si="2"/>
        <v>0</v>
      </c>
      <c r="O38" s="43">
        <f t="shared" si="3"/>
        <v>0</v>
      </c>
      <c r="P38" s="43">
        <f t="shared" si="4"/>
        <v>0</v>
      </c>
      <c r="Q38" s="43">
        <f t="shared" si="5"/>
        <v>0</v>
      </c>
    </row>
    <row r="39" spans="4:17" x14ac:dyDescent="0.25">
      <c r="D39" s="39"/>
      <c r="E39" s="42">
        <f>IFERROR(VLOOKUP(A39&amp;"_"&amp;D39,'Time Database'!$C:$D,2,FALSE)*(IF(B39="",C39,B39)),0)</f>
        <v>0</v>
      </c>
      <c r="L39" s="43">
        <f t="shared" si="7"/>
        <v>0</v>
      </c>
      <c r="M39" s="43">
        <f t="shared" si="1"/>
        <v>0</v>
      </c>
      <c r="N39" s="43">
        <f t="shared" si="2"/>
        <v>0</v>
      </c>
      <c r="O39" s="43">
        <f t="shared" si="3"/>
        <v>0</v>
      </c>
      <c r="P39" s="43">
        <f t="shared" si="4"/>
        <v>0</v>
      </c>
      <c r="Q39" s="43">
        <f t="shared" si="5"/>
        <v>0</v>
      </c>
    </row>
    <row r="40" spans="4:17" x14ac:dyDescent="0.25">
      <c r="D40" s="39"/>
      <c r="E40" s="42">
        <f>IFERROR(VLOOKUP(A40&amp;"_"&amp;D40,'Time Database'!$C:$D,2,FALSE)*(IF(B40="",C40,B40)),0)</f>
        <v>0</v>
      </c>
      <c r="L40" s="43">
        <f t="shared" si="7"/>
        <v>0</v>
      </c>
      <c r="M40" s="43">
        <f t="shared" si="1"/>
        <v>0</v>
      </c>
      <c r="N40" s="43">
        <f t="shared" si="2"/>
        <v>0</v>
      </c>
      <c r="O40" s="43">
        <f t="shared" si="3"/>
        <v>0</v>
      </c>
      <c r="P40" s="43">
        <f t="shared" si="4"/>
        <v>0</v>
      </c>
      <c r="Q40" s="43">
        <f t="shared" si="5"/>
        <v>0</v>
      </c>
    </row>
    <row r="41" spans="4:17" x14ac:dyDescent="0.25">
      <c r="D41" s="39"/>
      <c r="E41" s="42">
        <f>IFERROR(VLOOKUP(A41&amp;"_"&amp;D41,'Time Database'!$C:$D,2,FALSE)*(IF(B41="",C41,B41)),0)</f>
        <v>0</v>
      </c>
      <c r="L41" s="43">
        <f t="shared" si="7"/>
        <v>0</v>
      </c>
      <c r="M41" s="43">
        <f t="shared" si="1"/>
        <v>0</v>
      </c>
      <c r="N41" s="43">
        <f t="shared" si="2"/>
        <v>0</v>
      </c>
      <c r="O41" s="43">
        <f t="shared" si="3"/>
        <v>0</v>
      </c>
      <c r="P41" s="43">
        <f t="shared" si="4"/>
        <v>0</v>
      </c>
      <c r="Q41" s="43">
        <f t="shared" si="5"/>
        <v>0</v>
      </c>
    </row>
    <row r="42" spans="4:17" x14ac:dyDescent="0.25">
      <c r="D42" s="39"/>
      <c r="E42" s="42">
        <f>IFERROR(VLOOKUP(A42&amp;"_"&amp;D42,'Time Database'!$C:$D,2,FALSE)*(IF(B42="",C42,B42)),0)</f>
        <v>0</v>
      </c>
      <c r="L42" s="43">
        <f t="shared" si="7"/>
        <v>0</v>
      </c>
      <c r="M42" s="43">
        <f t="shared" si="1"/>
        <v>0</v>
      </c>
      <c r="N42" s="43">
        <f t="shared" si="2"/>
        <v>0</v>
      </c>
      <c r="O42" s="43">
        <f t="shared" si="3"/>
        <v>0</v>
      </c>
      <c r="P42" s="43">
        <f t="shared" si="4"/>
        <v>0</v>
      </c>
      <c r="Q42" s="43">
        <f t="shared" si="5"/>
        <v>0</v>
      </c>
    </row>
    <row r="43" spans="4:17" x14ac:dyDescent="0.25">
      <c r="D43" s="39"/>
      <c r="E43" s="42">
        <f>IFERROR(VLOOKUP(A43&amp;"_"&amp;D43,'Time Database'!$C:$D,2,FALSE)*(IF(B43="",C43,B43)),0)</f>
        <v>0</v>
      </c>
      <c r="L43" s="43">
        <f t="shared" si="7"/>
        <v>0</v>
      </c>
      <c r="M43" s="43">
        <f t="shared" si="1"/>
        <v>0</v>
      </c>
      <c r="N43" s="43">
        <f t="shared" si="2"/>
        <v>0</v>
      </c>
      <c r="O43" s="43">
        <f t="shared" si="3"/>
        <v>0</v>
      </c>
      <c r="P43" s="43">
        <f t="shared" si="4"/>
        <v>0</v>
      </c>
      <c r="Q43" s="43">
        <f t="shared" si="5"/>
        <v>0</v>
      </c>
    </row>
    <row r="44" spans="4:17" x14ac:dyDescent="0.25">
      <c r="D44" s="39"/>
      <c r="E44" s="42">
        <f>IFERROR(VLOOKUP(A44&amp;"_"&amp;D44,'Time Database'!$C:$D,2,FALSE)*(IF(B44="",C44,B44)),0)</f>
        <v>0</v>
      </c>
      <c r="L44" s="43">
        <f t="shared" si="7"/>
        <v>0</v>
      </c>
      <c r="M44" s="43">
        <f t="shared" si="1"/>
        <v>0</v>
      </c>
      <c r="N44" s="43">
        <f t="shared" si="2"/>
        <v>0</v>
      </c>
      <c r="O44" s="43">
        <f t="shared" si="3"/>
        <v>0</v>
      </c>
      <c r="P44" s="43">
        <f t="shared" si="4"/>
        <v>0</v>
      </c>
      <c r="Q44" s="43">
        <f t="shared" si="5"/>
        <v>0</v>
      </c>
    </row>
    <row r="45" spans="4:17" x14ac:dyDescent="0.25">
      <c r="D45" s="39"/>
      <c r="E45" s="42">
        <f>IFERROR(VLOOKUP(A45&amp;"_"&amp;D45,'Time Database'!$C:$D,2,FALSE)*(IF(B45="",C45,B45)),0)</f>
        <v>0</v>
      </c>
      <c r="L45" s="43">
        <f t="shared" si="7"/>
        <v>0</v>
      </c>
      <c r="M45" s="43">
        <f t="shared" si="1"/>
        <v>0</v>
      </c>
      <c r="N45" s="43">
        <f t="shared" si="2"/>
        <v>0</v>
      </c>
      <c r="O45" s="43">
        <f t="shared" si="3"/>
        <v>0</v>
      </c>
      <c r="P45" s="43">
        <f t="shared" si="4"/>
        <v>0</v>
      </c>
      <c r="Q45" s="43">
        <f t="shared" si="5"/>
        <v>0</v>
      </c>
    </row>
    <row r="46" spans="4:17" x14ac:dyDescent="0.25">
      <c r="D46" s="39"/>
      <c r="E46" s="42">
        <f>IFERROR(VLOOKUP(A46&amp;"_"&amp;D46,'Time Database'!$C:$D,2,FALSE)*(IF(B46="",C46,B46)),0)</f>
        <v>0</v>
      </c>
      <c r="L46" s="43">
        <f t="shared" si="7"/>
        <v>0</v>
      </c>
      <c r="M46" s="43">
        <f t="shared" si="1"/>
        <v>0</v>
      </c>
      <c r="N46" s="43">
        <f t="shared" si="2"/>
        <v>0</v>
      </c>
      <c r="O46" s="43">
        <f t="shared" si="3"/>
        <v>0</v>
      </c>
      <c r="P46" s="43">
        <f t="shared" si="4"/>
        <v>0</v>
      </c>
      <c r="Q46" s="43">
        <f t="shared" si="5"/>
        <v>0</v>
      </c>
    </row>
    <row r="47" spans="4:17" x14ac:dyDescent="0.25">
      <c r="D47" s="39"/>
      <c r="E47" s="42">
        <f>IFERROR(VLOOKUP(A47&amp;"_"&amp;D47,'Time Database'!$C:$D,2,FALSE)*(IF(B47="",C47,B47)),0)</f>
        <v>0</v>
      </c>
      <c r="L47" s="43">
        <f t="shared" si="7"/>
        <v>0</v>
      </c>
      <c r="M47" s="43">
        <f t="shared" si="1"/>
        <v>0</v>
      </c>
      <c r="N47" s="43">
        <f t="shared" si="2"/>
        <v>0</v>
      </c>
      <c r="O47" s="43">
        <f t="shared" si="3"/>
        <v>0</v>
      </c>
      <c r="P47" s="43">
        <f t="shared" si="4"/>
        <v>0</v>
      </c>
      <c r="Q47" s="43">
        <f t="shared" si="5"/>
        <v>0</v>
      </c>
    </row>
    <row r="48" spans="4:17" x14ac:dyDescent="0.25">
      <c r="D48" s="39"/>
      <c r="E48" s="42">
        <f>IFERROR(VLOOKUP(A48&amp;"_"&amp;D48,'Time Database'!$C:$D,2,FALSE)*(IF(B48="",C48,B48)),0)</f>
        <v>0</v>
      </c>
      <c r="L48" s="43">
        <f t="shared" si="7"/>
        <v>0</v>
      </c>
      <c r="M48" s="43">
        <f t="shared" si="1"/>
        <v>0</v>
      </c>
      <c r="N48" s="43">
        <f t="shared" si="2"/>
        <v>0</v>
      </c>
      <c r="O48" s="43">
        <f t="shared" si="3"/>
        <v>0</v>
      </c>
      <c r="P48" s="43">
        <f t="shared" si="4"/>
        <v>0</v>
      </c>
      <c r="Q48" s="43">
        <f t="shared" si="5"/>
        <v>0</v>
      </c>
    </row>
    <row r="49" spans="4:17" x14ac:dyDescent="0.25">
      <c r="D49" s="39"/>
      <c r="E49" s="42">
        <f>IFERROR(VLOOKUP(A49&amp;"_"&amp;D49,'Time Database'!$C:$D,2,FALSE)*(IF(B49="",C49,B49)),0)</f>
        <v>0</v>
      </c>
      <c r="L49" s="43">
        <f t="shared" si="7"/>
        <v>0</v>
      </c>
      <c r="M49" s="43">
        <f t="shared" si="1"/>
        <v>0</v>
      </c>
      <c r="N49" s="43">
        <f t="shared" si="2"/>
        <v>0</v>
      </c>
      <c r="O49" s="43">
        <f t="shared" si="3"/>
        <v>0</v>
      </c>
      <c r="P49" s="43">
        <f t="shared" si="4"/>
        <v>0</v>
      </c>
      <c r="Q49" s="43">
        <f t="shared" si="5"/>
        <v>0</v>
      </c>
    </row>
    <row r="50" spans="4:17" x14ac:dyDescent="0.25">
      <c r="D50" s="39"/>
      <c r="E50" s="42">
        <f>IFERROR(VLOOKUP(A50&amp;"_"&amp;D50,'Time Database'!$C:$D,2,FALSE)*(IF(B50="",C50,B50)),0)</f>
        <v>0</v>
      </c>
      <c r="L50" s="43">
        <f t="shared" si="7"/>
        <v>0</v>
      </c>
      <c r="M50" s="43">
        <f t="shared" si="1"/>
        <v>0</v>
      </c>
      <c r="N50" s="43">
        <f t="shared" si="2"/>
        <v>0</v>
      </c>
      <c r="O50" s="43">
        <f t="shared" si="3"/>
        <v>0</v>
      </c>
      <c r="P50" s="43">
        <f t="shared" si="4"/>
        <v>0</v>
      </c>
      <c r="Q50" s="43">
        <f t="shared" si="5"/>
        <v>0</v>
      </c>
    </row>
    <row r="51" spans="4:17" x14ac:dyDescent="0.25">
      <c r="F51" s="44">
        <f t="shared" ref="F51:Q51" si="8">SUM(F3:F50)</f>
        <v>4</v>
      </c>
      <c r="G51" s="44">
        <f t="shared" si="8"/>
        <v>0</v>
      </c>
      <c r="H51" s="44">
        <f t="shared" si="8"/>
        <v>0</v>
      </c>
      <c r="I51" s="44">
        <f t="shared" si="8"/>
        <v>0</v>
      </c>
      <c r="J51" s="44">
        <f t="shared" si="8"/>
        <v>0</v>
      </c>
      <c r="K51" s="44">
        <f t="shared" si="8"/>
        <v>0</v>
      </c>
      <c r="L51" s="44">
        <f t="shared" si="8"/>
        <v>31.366306027820709</v>
      </c>
      <c r="M51" s="44">
        <f t="shared" si="8"/>
        <v>0</v>
      </c>
      <c r="N51" s="44">
        <f t="shared" si="8"/>
        <v>0</v>
      </c>
      <c r="O51" s="44">
        <f t="shared" si="8"/>
        <v>0</v>
      </c>
      <c r="P51" s="44">
        <f t="shared" si="8"/>
        <v>0</v>
      </c>
      <c r="Q51" s="44">
        <f t="shared" si="8"/>
        <v>0</v>
      </c>
    </row>
  </sheetData>
  <mergeCells count="4">
    <mergeCell ref="B1:C1"/>
    <mergeCell ref="F1:K1"/>
    <mergeCell ref="L1:Q1"/>
    <mergeCell ref="U1:X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7C92C94-1189-4BF9-B0D9-759294285A6E}">
          <x14:formula1>
            <xm:f>List!$A$2:$A$18</xm:f>
          </x14:formula1>
          <xm:sqref>D3:D50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EB597-C95E-48F8-87E5-D22ED8694DEB}">
  <sheetPr>
    <tabColor rgb="FFFFC000"/>
  </sheetPr>
  <dimension ref="A1:Y338"/>
  <sheetViews>
    <sheetView zoomScale="120" zoomScaleNormal="100" workbookViewId="0">
      <selection activeCell="C12" sqref="C12"/>
    </sheetView>
  </sheetViews>
  <sheetFormatPr defaultRowHeight="15" x14ac:dyDescent="0.25"/>
  <cols>
    <col min="1" max="1" width="40" style="1" bestFit="1" customWidth="1"/>
    <col min="2" max="2" width="9.28515625" style="1" bestFit="1" customWidth="1"/>
    <col min="3" max="3" width="9.42578125" style="1" bestFit="1" customWidth="1"/>
    <col min="4" max="4" width="24.28515625" style="1" bestFit="1" customWidth="1"/>
    <col min="5" max="5" width="22.42578125" style="1" bestFit="1" customWidth="1"/>
    <col min="6" max="6" width="7.5703125" style="1" bestFit="1" customWidth="1"/>
    <col min="7" max="7" width="8.5703125" style="1" bestFit="1" customWidth="1"/>
    <col min="8" max="8" width="8.28515625" style="1" bestFit="1" customWidth="1"/>
    <col min="9" max="9" width="8" style="1" bestFit="1" customWidth="1"/>
    <col min="10" max="10" width="9.140625" style="1" bestFit="1" customWidth="1"/>
    <col min="11" max="11" width="7.85546875" style="1" bestFit="1" customWidth="1"/>
    <col min="12" max="12" width="8" style="1" bestFit="1" customWidth="1"/>
    <col min="13" max="13" width="8.5703125" style="1" bestFit="1" customWidth="1"/>
    <col min="14" max="14" width="9" style="1" bestFit="1" customWidth="1"/>
    <col min="15" max="15" width="8" style="1" bestFit="1" customWidth="1"/>
    <col min="16" max="16" width="9.140625" style="1" bestFit="1" customWidth="1"/>
    <col min="17" max="17" width="7.85546875" style="1" bestFit="1" customWidth="1"/>
    <col min="18" max="18" width="9.140625" style="1"/>
    <col min="19" max="19" width="18.140625" style="1" bestFit="1" customWidth="1"/>
    <col min="20" max="20" width="26.7109375" style="1" bestFit="1" customWidth="1"/>
    <col min="21" max="21" width="6.7109375" style="1" bestFit="1" customWidth="1"/>
    <col min="22" max="22" width="5.42578125" style="1" bestFit="1" customWidth="1"/>
    <col min="23" max="23" width="7.28515625" style="1" bestFit="1" customWidth="1"/>
    <col min="24" max="24" width="5.28515625" style="1" bestFit="1" customWidth="1"/>
    <col min="25" max="25" width="19.140625" style="1" bestFit="1" customWidth="1"/>
    <col min="26" max="16384" width="9.140625" style="1"/>
  </cols>
  <sheetData>
    <row r="1" spans="1:25" x14ac:dyDescent="0.25">
      <c r="B1" s="55" t="s">
        <v>1</v>
      </c>
      <c r="C1" s="55"/>
      <c r="D1" s="2"/>
      <c r="E1" s="2"/>
      <c r="F1" s="55" t="s">
        <v>2</v>
      </c>
      <c r="G1" s="55"/>
      <c r="H1" s="55"/>
      <c r="I1" s="55"/>
      <c r="J1" s="55"/>
      <c r="K1" s="55"/>
      <c r="L1" s="55" t="s">
        <v>3</v>
      </c>
      <c r="M1" s="55"/>
      <c r="N1" s="55"/>
      <c r="O1" s="55"/>
      <c r="P1" s="55"/>
      <c r="Q1" s="55"/>
      <c r="U1" s="56" t="s">
        <v>4</v>
      </c>
      <c r="V1" s="56"/>
      <c r="W1" s="56"/>
      <c r="X1" s="56"/>
    </row>
    <row r="2" spans="1:25" ht="15.75" customHeight="1" thickBot="1" x14ac:dyDescent="0.3">
      <c r="A2" s="17" t="s">
        <v>5</v>
      </c>
      <c r="B2" s="18" t="s">
        <v>6</v>
      </c>
      <c r="C2" s="18" t="s">
        <v>0</v>
      </c>
      <c r="D2" s="18" t="s">
        <v>7</v>
      </c>
      <c r="E2" s="18" t="s">
        <v>8</v>
      </c>
      <c r="F2" s="18" t="s">
        <v>9</v>
      </c>
      <c r="G2" s="18" t="s">
        <v>10</v>
      </c>
      <c r="H2" s="18" t="s">
        <v>11</v>
      </c>
      <c r="I2" s="18" t="s">
        <v>12</v>
      </c>
      <c r="J2" s="18" t="s">
        <v>13</v>
      </c>
      <c r="K2" s="18" t="s">
        <v>14</v>
      </c>
      <c r="L2" s="18" t="s">
        <v>9</v>
      </c>
      <c r="M2" s="18" t="s">
        <v>10</v>
      </c>
      <c r="N2" s="18" t="s">
        <v>11</v>
      </c>
      <c r="O2" s="18" t="s">
        <v>12</v>
      </c>
      <c r="P2" s="18" t="s">
        <v>13</v>
      </c>
      <c r="Q2" s="18" t="s">
        <v>14</v>
      </c>
      <c r="S2" s="7" t="s">
        <v>15</v>
      </c>
      <c r="T2" s="7" t="s">
        <v>3</v>
      </c>
      <c r="U2" s="7" t="s">
        <v>16</v>
      </c>
      <c r="V2" s="7" t="s">
        <v>17</v>
      </c>
      <c r="W2" s="7" t="s">
        <v>18</v>
      </c>
      <c r="X2" s="7" t="s">
        <v>19</v>
      </c>
      <c r="Y2" s="7" t="s">
        <v>20</v>
      </c>
    </row>
    <row r="3" spans="1:25" ht="15.75" customHeight="1" thickTop="1" x14ac:dyDescent="0.25">
      <c r="A3" s="14" t="s">
        <v>35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6"/>
      <c r="P3" s="16"/>
      <c r="Q3" s="16"/>
      <c r="S3" s="5" t="s">
        <v>22</v>
      </c>
      <c r="T3" s="4">
        <f>L338</f>
        <v>20002</v>
      </c>
      <c r="U3" s="3">
        <v>0</v>
      </c>
      <c r="V3" s="3">
        <v>1</v>
      </c>
      <c r="W3" s="3">
        <v>420</v>
      </c>
      <c r="X3" s="3">
        <v>2</v>
      </c>
      <c r="Y3" s="6">
        <f>T3/(V3*W3*X3)</f>
        <v>23.811904761904763</v>
      </c>
    </row>
    <row r="4" spans="1:25" x14ac:dyDescent="0.25">
      <c r="A4" s="10" t="s">
        <v>36</v>
      </c>
      <c r="B4" s="11">
        <v>26</v>
      </c>
      <c r="C4" s="11"/>
      <c r="D4" s="9" t="s">
        <v>37</v>
      </c>
      <c r="E4" s="12">
        <v>26</v>
      </c>
      <c r="F4" s="12">
        <v>1</v>
      </c>
      <c r="G4" s="12"/>
      <c r="H4" s="12"/>
      <c r="I4" s="12"/>
      <c r="J4" s="13"/>
      <c r="K4" s="13"/>
      <c r="L4" s="13">
        <f>$E4*F4</f>
        <v>26</v>
      </c>
      <c r="M4" s="13">
        <f t="shared" ref="M4:Q4" si="0">$E4*G4</f>
        <v>0</v>
      </c>
      <c r="N4" s="13">
        <f t="shared" si="0"/>
        <v>0</v>
      </c>
      <c r="O4" s="13">
        <f t="shared" si="0"/>
        <v>0</v>
      </c>
      <c r="P4" s="13">
        <f t="shared" si="0"/>
        <v>0</v>
      </c>
      <c r="Q4" s="13">
        <f t="shared" si="0"/>
        <v>0</v>
      </c>
      <c r="S4" s="5" t="s">
        <v>24</v>
      </c>
      <c r="T4" s="4">
        <f>M338</f>
        <v>19859</v>
      </c>
      <c r="U4" s="3">
        <v>0</v>
      </c>
      <c r="V4" s="3">
        <v>6</v>
      </c>
      <c r="W4" s="3">
        <v>420</v>
      </c>
      <c r="X4" s="3">
        <v>2</v>
      </c>
      <c r="Y4" s="6">
        <f t="shared" ref="Y4:Y5" si="1">T4/(V4*W4*X4)</f>
        <v>3.9402777777777778</v>
      </c>
    </row>
    <row r="5" spans="1:25" ht="16.5" customHeight="1" x14ac:dyDescent="0.25">
      <c r="A5" s="10" t="s">
        <v>38</v>
      </c>
      <c r="B5" s="11">
        <v>8</v>
      </c>
      <c r="C5" s="11"/>
      <c r="D5" s="9" t="s">
        <v>37</v>
      </c>
      <c r="E5" s="12">
        <v>8</v>
      </c>
      <c r="F5" s="12">
        <v>1</v>
      </c>
      <c r="G5" s="12"/>
      <c r="H5" s="12"/>
      <c r="I5" s="12"/>
      <c r="J5" s="13"/>
      <c r="K5" s="13"/>
      <c r="L5" s="13">
        <f t="shared" ref="L5:L49" si="2">$E5*F5</f>
        <v>8</v>
      </c>
      <c r="M5" s="13">
        <f t="shared" ref="M5:M49" si="3">$E5*G5</f>
        <v>0</v>
      </c>
      <c r="N5" s="13">
        <f t="shared" ref="N5:N49" si="4">$E5*H5</f>
        <v>0</v>
      </c>
      <c r="O5" s="13">
        <f t="shared" ref="O5:O49" si="5">$E5*I5</f>
        <v>0</v>
      </c>
      <c r="P5" s="13">
        <f t="shared" ref="P5:P49" si="6">$E5*J5</f>
        <v>0</v>
      </c>
      <c r="Q5" s="13">
        <f t="shared" ref="Q5:Q49" si="7">$E5*K5</f>
        <v>0</v>
      </c>
      <c r="S5" s="5" t="s">
        <v>25</v>
      </c>
      <c r="T5" s="4">
        <f>N338</f>
        <v>116893</v>
      </c>
      <c r="U5" s="3">
        <v>0</v>
      </c>
      <c r="V5" s="3">
        <v>25</v>
      </c>
      <c r="W5" s="3">
        <v>420</v>
      </c>
      <c r="X5" s="3">
        <v>2</v>
      </c>
      <c r="Y5" s="6">
        <f t="shared" si="1"/>
        <v>5.5663333333333336</v>
      </c>
    </row>
    <row r="6" spans="1:25" x14ac:dyDescent="0.25">
      <c r="A6" s="10" t="s">
        <v>39</v>
      </c>
      <c r="B6" s="11">
        <v>2</v>
      </c>
      <c r="C6" s="11"/>
      <c r="D6" s="9" t="s">
        <v>37</v>
      </c>
      <c r="E6" s="12">
        <v>2</v>
      </c>
      <c r="F6" s="12">
        <v>1</v>
      </c>
      <c r="G6" s="12"/>
      <c r="H6" s="12"/>
      <c r="I6" s="12"/>
      <c r="J6" s="13"/>
      <c r="K6" s="13"/>
      <c r="L6" s="13">
        <f t="shared" si="2"/>
        <v>2</v>
      </c>
      <c r="M6" s="13">
        <f t="shared" si="3"/>
        <v>0</v>
      </c>
      <c r="N6" s="13">
        <f t="shared" si="4"/>
        <v>0</v>
      </c>
      <c r="O6" s="13">
        <f t="shared" si="5"/>
        <v>0</v>
      </c>
      <c r="P6" s="13">
        <f t="shared" si="6"/>
        <v>0</v>
      </c>
      <c r="Q6" s="13">
        <f t="shared" si="7"/>
        <v>0</v>
      </c>
      <c r="S6" s="5" t="s">
        <v>27</v>
      </c>
      <c r="T6" s="4">
        <f>O338</f>
        <v>27322</v>
      </c>
      <c r="U6" s="3">
        <v>3</v>
      </c>
      <c r="V6" s="3">
        <v>25</v>
      </c>
      <c r="W6" s="3">
        <v>420</v>
      </c>
      <c r="X6" s="3">
        <v>2</v>
      </c>
      <c r="Y6" s="6">
        <f>T6/(U6*V6*W6*X6)</f>
        <v>0.43368253968253967</v>
      </c>
    </row>
    <row r="7" spans="1:25" x14ac:dyDescent="0.25">
      <c r="A7" s="10" t="s">
        <v>40</v>
      </c>
      <c r="B7" s="11">
        <v>2</v>
      </c>
      <c r="C7" s="11"/>
      <c r="D7" s="9" t="s">
        <v>37</v>
      </c>
      <c r="E7" s="12">
        <v>2</v>
      </c>
      <c r="F7" s="12">
        <v>2</v>
      </c>
      <c r="G7" s="12"/>
      <c r="H7" s="12"/>
      <c r="I7" s="12"/>
      <c r="J7" s="13"/>
      <c r="K7" s="13"/>
      <c r="L7" s="13">
        <f t="shared" si="2"/>
        <v>4</v>
      </c>
      <c r="M7" s="13">
        <f t="shared" si="3"/>
        <v>0</v>
      </c>
      <c r="N7" s="13">
        <f t="shared" si="4"/>
        <v>0</v>
      </c>
      <c r="O7" s="13">
        <f t="shared" si="5"/>
        <v>0</v>
      </c>
      <c r="P7" s="13">
        <f t="shared" si="6"/>
        <v>0</v>
      </c>
      <c r="Q7" s="13">
        <f t="shared" si="7"/>
        <v>0</v>
      </c>
      <c r="S7" s="5" t="s">
        <v>30</v>
      </c>
      <c r="T7" s="4">
        <f>P338</f>
        <v>2</v>
      </c>
      <c r="U7" s="3">
        <v>6</v>
      </c>
      <c r="V7" s="3">
        <v>25</v>
      </c>
      <c r="W7" s="3">
        <v>420</v>
      </c>
      <c r="X7" s="3">
        <v>2</v>
      </c>
      <c r="Y7" s="6">
        <f>T7/(U7*V7*W7*X7)</f>
        <v>1.5873015873015872E-5</v>
      </c>
    </row>
    <row r="8" spans="1:25" x14ac:dyDescent="0.25">
      <c r="A8" s="10" t="s">
        <v>41</v>
      </c>
      <c r="B8" s="11"/>
      <c r="C8" s="11">
        <v>60</v>
      </c>
      <c r="D8" s="9" t="s">
        <v>42</v>
      </c>
      <c r="E8" s="12">
        <v>60</v>
      </c>
      <c r="F8" s="12"/>
      <c r="G8" s="12">
        <v>1</v>
      </c>
      <c r="H8" s="12"/>
      <c r="I8" s="12"/>
      <c r="J8" s="13"/>
      <c r="K8" s="13"/>
      <c r="L8" s="13">
        <f t="shared" si="2"/>
        <v>0</v>
      </c>
      <c r="M8" s="13">
        <f t="shared" si="3"/>
        <v>60</v>
      </c>
      <c r="N8" s="13">
        <f t="shared" si="4"/>
        <v>0</v>
      </c>
      <c r="O8" s="13">
        <f t="shared" si="5"/>
        <v>0</v>
      </c>
      <c r="P8" s="13">
        <f t="shared" si="6"/>
        <v>0</v>
      </c>
      <c r="Q8" s="13">
        <f t="shared" si="7"/>
        <v>0</v>
      </c>
      <c r="S8" s="5" t="s">
        <v>32</v>
      </c>
      <c r="T8" s="4">
        <f>Q338</f>
        <v>0</v>
      </c>
      <c r="U8" s="3">
        <v>12</v>
      </c>
      <c r="V8" s="3">
        <v>25</v>
      </c>
      <c r="W8" s="3">
        <v>420</v>
      </c>
      <c r="X8" s="3">
        <v>2</v>
      </c>
      <c r="Y8" s="6">
        <f>T8/(U8*V8*W8*X8)</f>
        <v>0</v>
      </c>
    </row>
    <row r="9" spans="1:25" x14ac:dyDescent="0.25">
      <c r="A9" s="10" t="s">
        <v>43</v>
      </c>
      <c r="B9" s="11">
        <v>2</v>
      </c>
      <c r="C9" s="11"/>
      <c r="D9" s="9" t="s">
        <v>42</v>
      </c>
      <c r="E9" s="12">
        <v>2</v>
      </c>
      <c r="F9" s="12">
        <v>1</v>
      </c>
      <c r="G9" s="12"/>
      <c r="H9" s="12"/>
      <c r="I9" s="12"/>
      <c r="J9" s="13"/>
      <c r="K9" s="13"/>
      <c r="L9" s="13">
        <f t="shared" si="2"/>
        <v>2</v>
      </c>
      <c r="M9" s="13">
        <f t="shared" si="3"/>
        <v>0</v>
      </c>
      <c r="N9" s="13">
        <f t="shared" si="4"/>
        <v>0</v>
      </c>
      <c r="O9" s="13">
        <f t="shared" si="5"/>
        <v>0</v>
      </c>
      <c r="P9" s="13">
        <f t="shared" si="6"/>
        <v>0</v>
      </c>
      <c r="Q9" s="13">
        <f t="shared" si="7"/>
        <v>0</v>
      </c>
      <c r="S9" s="5"/>
      <c r="T9" s="1" t="s">
        <v>34</v>
      </c>
      <c r="Y9" s="6">
        <f>SUM(Y3:Y8)</f>
        <v>33.752214285714295</v>
      </c>
    </row>
    <row r="10" spans="1:25" x14ac:dyDescent="0.25">
      <c r="A10" s="10" t="s">
        <v>44</v>
      </c>
      <c r="B10" s="11"/>
      <c r="C10" s="11">
        <v>297</v>
      </c>
      <c r="D10" s="9" t="s">
        <v>31</v>
      </c>
      <c r="E10" s="12">
        <v>9</v>
      </c>
      <c r="F10" s="12">
        <v>10</v>
      </c>
      <c r="G10" s="12"/>
      <c r="H10" s="12"/>
      <c r="I10" s="12"/>
      <c r="J10" s="13"/>
      <c r="K10" s="13"/>
      <c r="L10" s="13">
        <f t="shared" si="2"/>
        <v>90</v>
      </c>
      <c r="M10" s="13">
        <f t="shared" si="3"/>
        <v>0</v>
      </c>
      <c r="N10" s="13">
        <f t="shared" si="4"/>
        <v>0</v>
      </c>
      <c r="O10" s="13">
        <f t="shared" si="5"/>
        <v>0</v>
      </c>
      <c r="P10" s="13">
        <f t="shared" si="6"/>
        <v>0</v>
      </c>
      <c r="Q10" s="13">
        <f t="shared" si="7"/>
        <v>0</v>
      </c>
    </row>
    <row r="11" spans="1:25" x14ac:dyDescent="0.25">
      <c r="A11" s="10" t="s">
        <v>44</v>
      </c>
      <c r="B11" s="11"/>
      <c r="C11" s="11">
        <v>297</v>
      </c>
      <c r="D11" s="9" t="s">
        <v>33</v>
      </c>
      <c r="E11" s="12">
        <v>80</v>
      </c>
      <c r="F11" s="12">
        <v>2</v>
      </c>
      <c r="G11" s="12"/>
      <c r="H11" s="12"/>
      <c r="I11" s="12"/>
      <c r="J11" s="13"/>
      <c r="K11" s="13"/>
      <c r="L11" s="13">
        <f t="shared" si="2"/>
        <v>160</v>
      </c>
      <c r="M11" s="13">
        <f t="shared" si="3"/>
        <v>0</v>
      </c>
      <c r="N11" s="13">
        <f t="shared" si="4"/>
        <v>0</v>
      </c>
      <c r="O11" s="13">
        <f t="shared" si="5"/>
        <v>0</v>
      </c>
      <c r="P11" s="13">
        <f t="shared" si="6"/>
        <v>0</v>
      </c>
      <c r="Q11" s="13">
        <f t="shared" si="7"/>
        <v>0</v>
      </c>
    </row>
    <row r="12" spans="1:25" x14ac:dyDescent="0.25">
      <c r="A12" s="10" t="s">
        <v>44</v>
      </c>
      <c r="B12" s="11"/>
      <c r="C12" s="11">
        <v>297</v>
      </c>
      <c r="D12" s="9" t="s">
        <v>45</v>
      </c>
      <c r="E12" s="12">
        <v>17820</v>
      </c>
      <c r="F12" s="12"/>
      <c r="G12" s="12"/>
      <c r="H12" s="12"/>
      <c r="I12" s="12">
        <v>1</v>
      </c>
      <c r="J12" s="13"/>
      <c r="K12" s="13"/>
      <c r="L12" s="13">
        <f t="shared" si="2"/>
        <v>0</v>
      </c>
      <c r="M12" s="13">
        <f t="shared" si="3"/>
        <v>0</v>
      </c>
      <c r="N12" s="13">
        <f t="shared" si="4"/>
        <v>0</v>
      </c>
      <c r="O12" s="13">
        <f t="shared" si="5"/>
        <v>17820</v>
      </c>
      <c r="P12" s="13">
        <f t="shared" si="6"/>
        <v>0</v>
      </c>
      <c r="Q12" s="13">
        <f t="shared" si="7"/>
        <v>0</v>
      </c>
    </row>
    <row r="13" spans="1:25" x14ac:dyDescent="0.25">
      <c r="A13" s="10" t="s">
        <v>46</v>
      </c>
      <c r="B13" s="11"/>
      <c r="C13" s="11">
        <v>67</v>
      </c>
      <c r="D13" s="9" t="s">
        <v>47</v>
      </c>
      <c r="E13" s="12">
        <v>5</v>
      </c>
      <c r="F13" s="12">
        <v>1</v>
      </c>
      <c r="G13" s="12"/>
      <c r="H13" s="12"/>
      <c r="I13" s="12"/>
      <c r="J13" s="13"/>
      <c r="K13" s="13"/>
      <c r="L13" s="13">
        <f t="shared" si="2"/>
        <v>5</v>
      </c>
      <c r="M13" s="13">
        <f t="shared" si="3"/>
        <v>0</v>
      </c>
      <c r="N13" s="13">
        <f t="shared" si="4"/>
        <v>0</v>
      </c>
      <c r="O13" s="13">
        <f t="shared" si="5"/>
        <v>0</v>
      </c>
      <c r="P13" s="13">
        <f t="shared" si="6"/>
        <v>0</v>
      </c>
      <c r="Q13" s="13">
        <f t="shared" si="7"/>
        <v>0</v>
      </c>
    </row>
    <row r="14" spans="1:25" ht="15.75" thickBot="1" x14ac:dyDescent="0.3">
      <c r="A14" s="31" t="s">
        <v>46</v>
      </c>
      <c r="B14" s="32"/>
      <c r="C14" s="32">
        <v>67</v>
      </c>
      <c r="D14" s="35" t="s">
        <v>42</v>
      </c>
      <c r="E14" s="33">
        <v>67</v>
      </c>
      <c r="F14" s="33"/>
      <c r="G14" s="33">
        <v>1</v>
      </c>
      <c r="H14" s="33"/>
      <c r="I14" s="33"/>
      <c r="J14" s="34"/>
      <c r="K14" s="34"/>
      <c r="L14" s="34">
        <f t="shared" si="2"/>
        <v>0</v>
      </c>
      <c r="M14" s="34">
        <f t="shared" si="3"/>
        <v>67</v>
      </c>
      <c r="N14" s="34">
        <f t="shared" si="4"/>
        <v>0</v>
      </c>
      <c r="O14" s="34">
        <f t="shared" si="5"/>
        <v>0</v>
      </c>
      <c r="P14" s="34">
        <f t="shared" si="6"/>
        <v>0</v>
      </c>
      <c r="Q14" s="34">
        <f t="shared" si="7"/>
        <v>0</v>
      </c>
    </row>
    <row r="15" spans="1:25" x14ac:dyDescent="0.25">
      <c r="A15" s="14" t="s">
        <v>21</v>
      </c>
      <c r="B15" s="28"/>
      <c r="C15" s="28"/>
      <c r="D15" s="16"/>
      <c r="E15" s="29"/>
      <c r="F15" s="29"/>
      <c r="G15" s="29"/>
      <c r="H15" s="29"/>
      <c r="I15" s="29"/>
      <c r="J15" s="30"/>
      <c r="K15" s="30"/>
      <c r="L15" s="30">
        <f t="shared" si="2"/>
        <v>0</v>
      </c>
      <c r="M15" s="30">
        <f t="shared" si="3"/>
        <v>0</v>
      </c>
      <c r="N15" s="30">
        <f t="shared" si="4"/>
        <v>0</v>
      </c>
      <c r="O15" s="30">
        <f t="shared" si="5"/>
        <v>0</v>
      </c>
      <c r="P15" s="30">
        <f t="shared" si="6"/>
        <v>0</v>
      </c>
      <c r="Q15" s="30">
        <f t="shared" si="7"/>
        <v>0</v>
      </c>
    </row>
    <row r="16" spans="1:25" x14ac:dyDescent="0.25">
      <c r="A16" s="10" t="s">
        <v>23</v>
      </c>
      <c r="B16" s="11"/>
      <c r="C16" s="11">
        <v>647</v>
      </c>
      <c r="D16" s="10" t="s">
        <v>48</v>
      </c>
      <c r="E16" s="12">
        <v>19</v>
      </c>
      <c r="F16" s="12"/>
      <c r="G16" s="12">
        <v>1</v>
      </c>
      <c r="H16" s="12"/>
      <c r="I16" s="12"/>
      <c r="J16" s="13"/>
      <c r="K16" s="13"/>
      <c r="L16" s="13">
        <f t="shared" si="2"/>
        <v>0</v>
      </c>
      <c r="M16" s="13">
        <f t="shared" si="3"/>
        <v>19</v>
      </c>
      <c r="N16" s="13">
        <f t="shared" si="4"/>
        <v>0</v>
      </c>
      <c r="O16" s="13">
        <f t="shared" si="5"/>
        <v>0</v>
      </c>
      <c r="P16" s="13">
        <f t="shared" si="6"/>
        <v>0</v>
      </c>
      <c r="Q16" s="13">
        <f t="shared" si="7"/>
        <v>0</v>
      </c>
    </row>
    <row r="17" spans="1:17" x14ac:dyDescent="0.25">
      <c r="A17" s="10" t="s">
        <v>49</v>
      </c>
      <c r="B17" s="11">
        <v>72</v>
      </c>
      <c r="C17" s="11"/>
      <c r="D17" s="10" t="s">
        <v>50</v>
      </c>
      <c r="E17" s="12">
        <v>38</v>
      </c>
      <c r="F17" s="12"/>
      <c r="G17" s="12"/>
      <c r="H17" s="12">
        <v>1</v>
      </c>
      <c r="I17" s="12"/>
      <c r="J17" s="13"/>
      <c r="K17" s="13"/>
      <c r="L17" s="13">
        <f t="shared" si="2"/>
        <v>0</v>
      </c>
      <c r="M17" s="13">
        <f t="shared" si="3"/>
        <v>0</v>
      </c>
      <c r="N17" s="13">
        <f t="shared" si="4"/>
        <v>38</v>
      </c>
      <c r="O17" s="13">
        <f t="shared" si="5"/>
        <v>0</v>
      </c>
      <c r="P17" s="13">
        <f t="shared" si="6"/>
        <v>0</v>
      </c>
      <c r="Q17" s="13">
        <f t="shared" si="7"/>
        <v>0</v>
      </c>
    </row>
    <row r="18" spans="1:17" x14ac:dyDescent="0.25">
      <c r="A18" s="10" t="s">
        <v>51</v>
      </c>
      <c r="B18" s="11"/>
      <c r="C18" s="11">
        <v>670</v>
      </c>
      <c r="D18" s="10" t="s">
        <v>37</v>
      </c>
      <c r="E18" s="12">
        <v>302</v>
      </c>
      <c r="F18" s="12"/>
      <c r="G18" s="12"/>
      <c r="H18" s="12">
        <v>1</v>
      </c>
      <c r="I18" s="12"/>
      <c r="J18" s="13"/>
      <c r="K18" s="13"/>
      <c r="L18" s="13">
        <f t="shared" si="2"/>
        <v>0</v>
      </c>
      <c r="M18" s="13">
        <f t="shared" si="3"/>
        <v>0</v>
      </c>
      <c r="N18" s="13">
        <f t="shared" si="4"/>
        <v>302</v>
      </c>
      <c r="O18" s="13">
        <f t="shared" si="5"/>
        <v>0</v>
      </c>
      <c r="P18" s="13">
        <f t="shared" si="6"/>
        <v>0</v>
      </c>
      <c r="Q18" s="13">
        <f t="shared" si="7"/>
        <v>0</v>
      </c>
    </row>
    <row r="19" spans="1:17" x14ac:dyDescent="0.25">
      <c r="A19" s="10" t="s">
        <v>41</v>
      </c>
      <c r="B19" s="11"/>
      <c r="C19" s="11">
        <v>60</v>
      </c>
      <c r="D19" s="10" t="s">
        <v>37</v>
      </c>
      <c r="E19" s="12">
        <v>35</v>
      </c>
      <c r="F19" s="12"/>
      <c r="G19" s="12">
        <v>1</v>
      </c>
      <c r="H19" s="12"/>
      <c r="I19" s="12"/>
      <c r="J19" s="13"/>
      <c r="K19" s="13"/>
      <c r="L19" s="13">
        <f t="shared" si="2"/>
        <v>0</v>
      </c>
      <c r="M19" s="13">
        <f t="shared" si="3"/>
        <v>35</v>
      </c>
      <c r="N19" s="13">
        <f t="shared" si="4"/>
        <v>0</v>
      </c>
      <c r="O19" s="13">
        <f t="shared" si="5"/>
        <v>0</v>
      </c>
      <c r="P19" s="13">
        <f t="shared" si="6"/>
        <v>0</v>
      </c>
      <c r="Q19" s="13">
        <f t="shared" si="7"/>
        <v>0</v>
      </c>
    </row>
    <row r="20" spans="1:17" x14ac:dyDescent="0.25">
      <c r="A20" s="10" t="s">
        <v>43</v>
      </c>
      <c r="B20" s="11">
        <v>2</v>
      </c>
      <c r="C20" s="11"/>
      <c r="D20" s="10" t="s">
        <v>42</v>
      </c>
      <c r="E20" s="12">
        <v>2</v>
      </c>
      <c r="F20" s="12">
        <v>1</v>
      </c>
      <c r="G20" s="12"/>
      <c r="H20" s="12"/>
      <c r="I20" s="12"/>
      <c r="J20" s="13"/>
      <c r="K20" s="13"/>
      <c r="L20" s="13">
        <f t="shared" si="2"/>
        <v>2</v>
      </c>
      <c r="M20" s="13">
        <f t="shared" si="3"/>
        <v>0</v>
      </c>
      <c r="N20" s="13">
        <f t="shared" si="4"/>
        <v>0</v>
      </c>
      <c r="O20" s="13">
        <f t="shared" si="5"/>
        <v>0</v>
      </c>
      <c r="P20" s="13">
        <f t="shared" si="6"/>
        <v>0</v>
      </c>
      <c r="Q20" s="13">
        <f t="shared" si="7"/>
        <v>0</v>
      </c>
    </row>
    <row r="21" spans="1:17" x14ac:dyDescent="0.25">
      <c r="A21" s="10" t="s">
        <v>52</v>
      </c>
      <c r="B21" s="11">
        <v>2</v>
      </c>
      <c r="C21" s="11">
        <v>19</v>
      </c>
      <c r="D21" s="10" t="s">
        <v>37</v>
      </c>
      <c r="E21" s="12">
        <v>2</v>
      </c>
      <c r="F21" s="12">
        <v>2</v>
      </c>
      <c r="G21" s="12"/>
      <c r="H21" s="12"/>
      <c r="I21" s="12"/>
      <c r="J21" s="13"/>
      <c r="K21" s="13"/>
      <c r="L21" s="13">
        <f t="shared" si="2"/>
        <v>4</v>
      </c>
      <c r="M21" s="13">
        <f t="shared" si="3"/>
        <v>0</v>
      </c>
      <c r="N21" s="13">
        <f t="shared" si="4"/>
        <v>0</v>
      </c>
      <c r="O21" s="13">
        <f t="shared" si="5"/>
        <v>0</v>
      </c>
      <c r="P21" s="13">
        <f t="shared" si="6"/>
        <v>0</v>
      </c>
      <c r="Q21" s="13">
        <f t="shared" si="7"/>
        <v>0</v>
      </c>
    </row>
    <row r="22" spans="1:17" x14ac:dyDescent="0.25">
      <c r="A22" s="10" t="s">
        <v>53</v>
      </c>
      <c r="B22" s="11">
        <v>4</v>
      </c>
      <c r="C22" s="11"/>
      <c r="D22" s="10" t="s">
        <v>37</v>
      </c>
      <c r="E22" s="12">
        <v>4</v>
      </c>
      <c r="F22" s="12">
        <v>2</v>
      </c>
      <c r="G22" s="12"/>
      <c r="H22" s="12"/>
      <c r="I22" s="12"/>
      <c r="J22" s="13"/>
      <c r="K22" s="13"/>
      <c r="L22" s="13">
        <f t="shared" si="2"/>
        <v>8</v>
      </c>
      <c r="M22" s="13">
        <f t="shared" si="3"/>
        <v>0</v>
      </c>
      <c r="N22" s="13">
        <f t="shared" si="4"/>
        <v>0</v>
      </c>
      <c r="O22" s="13">
        <f t="shared" si="5"/>
        <v>0</v>
      </c>
      <c r="P22" s="13">
        <f t="shared" si="6"/>
        <v>0</v>
      </c>
      <c r="Q22" s="13">
        <f t="shared" si="7"/>
        <v>0</v>
      </c>
    </row>
    <row r="23" spans="1:17" x14ac:dyDescent="0.25">
      <c r="A23" s="10" t="s">
        <v>39</v>
      </c>
      <c r="B23" s="11">
        <v>1</v>
      </c>
      <c r="C23" s="11"/>
      <c r="D23" s="10" t="s">
        <v>37</v>
      </c>
      <c r="E23" s="12">
        <v>3</v>
      </c>
      <c r="F23" s="12">
        <v>2</v>
      </c>
      <c r="G23" s="12"/>
      <c r="H23" s="12"/>
      <c r="I23" s="12"/>
      <c r="J23" s="13"/>
      <c r="K23" s="13"/>
      <c r="L23" s="13">
        <f t="shared" si="2"/>
        <v>6</v>
      </c>
      <c r="M23" s="13">
        <f t="shared" si="3"/>
        <v>0</v>
      </c>
      <c r="N23" s="13">
        <f t="shared" si="4"/>
        <v>0</v>
      </c>
      <c r="O23" s="13">
        <f t="shared" si="5"/>
        <v>0</v>
      </c>
      <c r="P23" s="13">
        <f t="shared" si="6"/>
        <v>0</v>
      </c>
      <c r="Q23" s="13">
        <f t="shared" si="7"/>
        <v>0</v>
      </c>
    </row>
    <row r="24" spans="1:17" x14ac:dyDescent="0.25">
      <c r="A24" s="10" t="s">
        <v>40</v>
      </c>
      <c r="B24" s="11">
        <v>1</v>
      </c>
      <c r="C24" s="11"/>
      <c r="D24" s="10" t="s">
        <v>37</v>
      </c>
      <c r="E24" s="12">
        <v>1</v>
      </c>
      <c r="F24" s="12">
        <v>2</v>
      </c>
      <c r="G24" s="12"/>
      <c r="H24" s="12"/>
      <c r="I24" s="12"/>
      <c r="J24" s="13"/>
      <c r="K24" s="13"/>
      <c r="L24" s="13">
        <f t="shared" si="2"/>
        <v>2</v>
      </c>
      <c r="M24" s="13">
        <f t="shared" si="3"/>
        <v>0</v>
      </c>
      <c r="N24" s="13">
        <f t="shared" si="4"/>
        <v>0</v>
      </c>
      <c r="O24" s="13">
        <f t="shared" si="5"/>
        <v>0</v>
      </c>
      <c r="P24" s="13">
        <f t="shared" si="6"/>
        <v>0</v>
      </c>
      <c r="Q24" s="13">
        <f t="shared" si="7"/>
        <v>0</v>
      </c>
    </row>
    <row r="25" spans="1:17" x14ac:dyDescent="0.25">
      <c r="A25" s="10" t="s">
        <v>54</v>
      </c>
      <c r="B25" s="11">
        <v>8</v>
      </c>
      <c r="C25" s="11"/>
      <c r="D25" s="10" t="s">
        <v>37</v>
      </c>
      <c r="E25" s="12">
        <v>8</v>
      </c>
      <c r="F25" s="12"/>
      <c r="G25" s="12">
        <v>1</v>
      </c>
      <c r="H25" s="12"/>
      <c r="I25" s="12"/>
      <c r="J25" s="13"/>
      <c r="K25" s="13"/>
      <c r="L25" s="13">
        <f t="shared" si="2"/>
        <v>0</v>
      </c>
      <c r="M25" s="13">
        <f t="shared" si="3"/>
        <v>8</v>
      </c>
      <c r="N25" s="13">
        <f t="shared" si="4"/>
        <v>0</v>
      </c>
      <c r="O25" s="13">
        <f t="shared" si="5"/>
        <v>0</v>
      </c>
      <c r="P25" s="13">
        <f t="shared" si="6"/>
        <v>0</v>
      </c>
      <c r="Q25" s="13">
        <f t="shared" si="7"/>
        <v>0</v>
      </c>
    </row>
    <row r="26" spans="1:17" x14ac:dyDescent="0.25">
      <c r="A26" s="10" t="s">
        <v>55</v>
      </c>
      <c r="B26" s="11">
        <v>1</v>
      </c>
      <c r="C26" s="11"/>
      <c r="D26" s="10" t="s">
        <v>37</v>
      </c>
      <c r="E26" s="12">
        <v>1</v>
      </c>
      <c r="F26" s="12">
        <v>2</v>
      </c>
      <c r="G26" s="12"/>
      <c r="H26" s="12"/>
      <c r="I26" s="12"/>
      <c r="J26" s="13"/>
      <c r="K26" s="13"/>
      <c r="L26" s="13">
        <f t="shared" si="2"/>
        <v>2</v>
      </c>
      <c r="M26" s="13">
        <f t="shared" si="3"/>
        <v>0</v>
      </c>
      <c r="N26" s="13">
        <f t="shared" si="4"/>
        <v>0</v>
      </c>
      <c r="O26" s="13">
        <f t="shared" si="5"/>
        <v>0</v>
      </c>
      <c r="P26" s="13">
        <f t="shared" si="6"/>
        <v>0</v>
      </c>
      <c r="Q26" s="13">
        <f t="shared" si="7"/>
        <v>0</v>
      </c>
    </row>
    <row r="27" spans="1:17" x14ac:dyDescent="0.25">
      <c r="A27" s="10" t="s">
        <v>56</v>
      </c>
      <c r="B27" s="11">
        <v>4</v>
      </c>
      <c r="C27" s="11"/>
      <c r="D27" s="10" t="s">
        <v>50</v>
      </c>
      <c r="E27" s="12">
        <v>4</v>
      </c>
      <c r="F27" s="12"/>
      <c r="G27" s="12"/>
      <c r="H27" s="12">
        <v>1</v>
      </c>
      <c r="I27" s="12"/>
      <c r="J27" s="13"/>
      <c r="K27" s="13"/>
      <c r="L27" s="13">
        <f t="shared" si="2"/>
        <v>0</v>
      </c>
      <c r="M27" s="13">
        <f t="shared" si="3"/>
        <v>0</v>
      </c>
      <c r="N27" s="13">
        <f t="shared" si="4"/>
        <v>4</v>
      </c>
      <c r="O27" s="13">
        <f t="shared" si="5"/>
        <v>0</v>
      </c>
      <c r="P27" s="13">
        <f t="shared" si="6"/>
        <v>0</v>
      </c>
      <c r="Q27" s="13">
        <f t="shared" si="7"/>
        <v>0</v>
      </c>
    </row>
    <row r="28" spans="1:17" x14ac:dyDescent="0.25">
      <c r="A28" s="10" t="s">
        <v>57</v>
      </c>
      <c r="B28" s="11">
        <v>2</v>
      </c>
      <c r="C28" s="11"/>
      <c r="D28" s="10" t="s">
        <v>50</v>
      </c>
      <c r="E28" s="12">
        <v>2</v>
      </c>
      <c r="F28" s="12"/>
      <c r="G28" s="12"/>
      <c r="H28" s="12">
        <v>1</v>
      </c>
      <c r="I28" s="12"/>
      <c r="J28" s="13"/>
      <c r="K28" s="13"/>
      <c r="L28" s="13">
        <f t="shared" si="2"/>
        <v>0</v>
      </c>
      <c r="M28" s="13">
        <f t="shared" si="3"/>
        <v>0</v>
      </c>
      <c r="N28" s="13">
        <f t="shared" si="4"/>
        <v>2</v>
      </c>
      <c r="O28" s="13">
        <f t="shared" si="5"/>
        <v>0</v>
      </c>
      <c r="P28" s="13">
        <f t="shared" si="6"/>
        <v>0</v>
      </c>
      <c r="Q28" s="13">
        <f t="shared" si="7"/>
        <v>0</v>
      </c>
    </row>
    <row r="29" spans="1:17" x14ac:dyDescent="0.25">
      <c r="A29" s="10" t="s">
        <v>58</v>
      </c>
      <c r="B29" s="11">
        <v>3</v>
      </c>
      <c r="C29" s="11"/>
      <c r="D29" s="10" t="s">
        <v>42</v>
      </c>
      <c r="E29" s="12">
        <v>3</v>
      </c>
      <c r="F29" s="12">
        <v>1</v>
      </c>
      <c r="G29" s="12"/>
      <c r="H29" s="12"/>
      <c r="I29" s="12"/>
      <c r="J29" s="13"/>
      <c r="K29" s="13"/>
      <c r="L29" s="13">
        <f t="shared" si="2"/>
        <v>3</v>
      </c>
      <c r="M29" s="13">
        <f t="shared" si="3"/>
        <v>0</v>
      </c>
      <c r="N29" s="13">
        <f t="shared" si="4"/>
        <v>0</v>
      </c>
      <c r="O29" s="13">
        <f t="shared" si="5"/>
        <v>0</v>
      </c>
      <c r="P29" s="13">
        <f t="shared" si="6"/>
        <v>0</v>
      </c>
      <c r="Q29" s="13">
        <f t="shared" si="7"/>
        <v>0</v>
      </c>
    </row>
    <row r="30" spans="1:17" x14ac:dyDescent="0.25">
      <c r="A30" s="10" t="s">
        <v>59</v>
      </c>
      <c r="B30" s="11">
        <v>8</v>
      </c>
      <c r="C30" s="11"/>
      <c r="D30" s="10" t="s">
        <v>37</v>
      </c>
      <c r="E30" s="12">
        <v>8</v>
      </c>
      <c r="F30" s="12">
        <v>2</v>
      </c>
      <c r="G30" s="12"/>
      <c r="H30" s="12"/>
      <c r="I30" s="12"/>
      <c r="J30" s="13"/>
      <c r="K30" s="13"/>
      <c r="L30" s="13">
        <f t="shared" si="2"/>
        <v>16</v>
      </c>
      <c r="M30" s="13">
        <f t="shared" si="3"/>
        <v>0</v>
      </c>
      <c r="N30" s="13">
        <f t="shared" si="4"/>
        <v>0</v>
      </c>
      <c r="O30" s="13">
        <f t="shared" si="5"/>
        <v>0</v>
      </c>
      <c r="P30" s="13">
        <f t="shared" si="6"/>
        <v>0</v>
      </c>
      <c r="Q30" s="13">
        <f t="shared" si="7"/>
        <v>0</v>
      </c>
    </row>
    <row r="31" spans="1:17" x14ac:dyDescent="0.25">
      <c r="A31" s="10" t="s">
        <v>60</v>
      </c>
      <c r="B31" s="11">
        <v>8</v>
      </c>
      <c r="C31" s="11"/>
      <c r="D31" s="10" t="s">
        <v>37</v>
      </c>
      <c r="E31" s="12">
        <v>8</v>
      </c>
      <c r="F31" s="12">
        <v>2</v>
      </c>
      <c r="G31" s="12"/>
      <c r="H31" s="12"/>
      <c r="I31" s="12"/>
      <c r="J31" s="13"/>
      <c r="K31" s="13"/>
      <c r="L31" s="13">
        <f t="shared" si="2"/>
        <v>16</v>
      </c>
      <c r="M31" s="13">
        <f t="shared" si="3"/>
        <v>0</v>
      </c>
      <c r="N31" s="13">
        <f t="shared" si="4"/>
        <v>0</v>
      </c>
      <c r="O31" s="13">
        <f t="shared" si="5"/>
        <v>0</v>
      </c>
      <c r="P31" s="13">
        <f t="shared" si="6"/>
        <v>0</v>
      </c>
      <c r="Q31" s="13">
        <f t="shared" si="7"/>
        <v>0</v>
      </c>
    </row>
    <row r="32" spans="1:17" x14ac:dyDescent="0.25">
      <c r="A32" s="10" t="s">
        <v>61</v>
      </c>
      <c r="B32" s="11">
        <v>8</v>
      </c>
      <c r="C32" s="11"/>
      <c r="D32" s="10" t="s">
        <v>37</v>
      </c>
      <c r="E32" s="12">
        <v>8</v>
      </c>
      <c r="F32" s="12">
        <v>2</v>
      </c>
      <c r="G32" s="12"/>
      <c r="H32" s="12"/>
      <c r="I32" s="12"/>
      <c r="J32" s="13"/>
      <c r="K32" s="13"/>
      <c r="L32" s="13">
        <f t="shared" si="2"/>
        <v>16</v>
      </c>
      <c r="M32" s="13">
        <f t="shared" si="3"/>
        <v>0</v>
      </c>
      <c r="N32" s="13">
        <f t="shared" si="4"/>
        <v>0</v>
      </c>
      <c r="O32" s="13">
        <f t="shared" si="5"/>
        <v>0</v>
      </c>
      <c r="P32" s="13">
        <f t="shared" si="6"/>
        <v>0</v>
      </c>
      <c r="Q32" s="13">
        <f t="shared" si="7"/>
        <v>0</v>
      </c>
    </row>
    <row r="33" spans="1:17" x14ac:dyDescent="0.25">
      <c r="A33" s="10" t="s">
        <v>62</v>
      </c>
      <c r="B33" s="11">
        <v>16</v>
      </c>
      <c r="C33" s="11"/>
      <c r="D33" s="10" t="s">
        <v>37</v>
      </c>
      <c r="E33" s="12">
        <v>8</v>
      </c>
      <c r="F33" s="12">
        <v>2</v>
      </c>
      <c r="G33" s="12"/>
      <c r="H33" s="12"/>
      <c r="I33" s="12"/>
      <c r="J33" s="13"/>
      <c r="K33" s="13"/>
      <c r="L33" s="13">
        <f t="shared" si="2"/>
        <v>16</v>
      </c>
      <c r="M33" s="13">
        <f t="shared" si="3"/>
        <v>0</v>
      </c>
      <c r="N33" s="13">
        <f t="shared" si="4"/>
        <v>0</v>
      </c>
      <c r="O33" s="13">
        <f t="shared" si="5"/>
        <v>0</v>
      </c>
      <c r="P33" s="13">
        <f t="shared" si="6"/>
        <v>0</v>
      </c>
      <c r="Q33" s="13">
        <f t="shared" si="7"/>
        <v>0</v>
      </c>
    </row>
    <row r="34" spans="1:17" x14ac:dyDescent="0.25">
      <c r="A34" s="10" t="s">
        <v>63</v>
      </c>
      <c r="B34" s="11">
        <v>8</v>
      </c>
      <c r="C34" s="11"/>
      <c r="D34" s="10" t="s">
        <v>37</v>
      </c>
      <c r="E34" s="12">
        <v>16</v>
      </c>
      <c r="F34" s="12">
        <v>2</v>
      </c>
      <c r="G34" s="12"/>
      <c r="H34" s="12"/>
      <c r="I34" s="12"/>
      <c r="J34" s="13"/>
      <c r="K34" s="13"/>
      <c r="L34" s="13">
        <f t="shared" si="2"/>
        <v>32</v>
      </c>
      <c r="M34" s="13">
        <f t="shared" si="3"/>
        <v>0</v>
      </c>
      <c r="N34" s="13">
        <f t="shared" si="4"/>
        <v>0</v>
      </c>
      <c r="O34" s="13">
        <f t="shared" si="5"/>
        <v>0</v>
      </c>
      <c r="P34" s="13">
        <f t="shared" si="6"/>
        <v>0</v>
      </c>
      <c r="Q34" s="13">
        <f t="shared" si="7"/>
        <v>0</v>
      </c>
    </row>
    <row r="35" spans="1:17" x14ac:dyDescent="0.25">
      <c r="A35" s="10" t="s">
        <v>64</v>
      </c>
      <c r="B35" s="11">
        <v>8</v>
      </c>
      <c r="C35" s="11"/>
      <c r="D35" s="10" t="s">
        <v>37</v>
      </c>
      <c r="E35" s="12">
        <v>8</v>
      </c>
      <c r="F35" s="12">
        <v>2</v>
      </c>
      <c r="G35" s="12"/>
      <c r="H35" s="12"/>
      <c r="I35" s="12"/>
      <c r="J35" s="13"/>
      <c r="K35" s="13"/>
      <c r="L35" s="13">
        <f t="shared" si="2"/>
        <v>16</v>
      </c>
      <c r="M35" s="13">
        <f t="shared" si="3"/>
        <v>0</v>
      </c>
      <c r="N35" s="13">
        <f t="shared" si="4"/>
        <v>0</v>
      </c>
      <c r="O35" s="13">
        <f t="shared" si="5"/>
        <v>0</v>
      </c>
      <c r="P35" s="13">
        <f t="shared" si="6"/>
        <v>0</v>
      </c>
      <c r="Q35" s="13">
        <f t="shared" si="7"/>
        <v>0</v>
      </c>
    </row>
    <row r="36" spans="1:17" x14ac:dyDescent="0.25">
      <c r="A36" s="10" t="s">
        <v>65</v>
      </c>
      <c r="B36" s="11">
        <v>16</v>
      </c>
      <c r="C36" s="11"/>
      <c r="D36" s="10" t="s">
        <v>37</v>
      </c>
      <c r="E36" s="12">
        <v>16</v>
      </c>
      <c r="F36" s="12">
        <v>2</v>
      </c>
      <c r="G36" s="12"/>
      <c r="H36" s="12"/>
      <c r="I36" s="12"/>
      <c r="J36" s="13"/>
      <c r="K36" s="13"/>
      <c r="L36" s="13">
        <f t="shared" si="2"/>
        <v>32</v>
      </c>
      <c r="M36" s="13">
        <f t="shared" si="3"/>
        <v>0</v>
      </c>
      <c r="N36" s="13">
        <f t="shared" si="4"/>
        <v>0</v>
      </c>
      <c r="O36" s="13">
        <f t="shared" si="5"/>
        <v>0</v>
      </c>
      <c r="P36" s="13">
        <f t="shared" si="6"/>
        <v>0</v>
      </c>
      <c r="Q36" s="13">
        <f t="shared" si="7"/>
        <v>0</v>
      </c>
    </row>
    <row r="37" spans="1:17" x14ac:dyDescent="0.25">
      <c r="A37" s="10" t="s">
        <v>66</v>
      </c>
      <c r="B37" s="11">
        <v>6</v>
      </c>
      <c r="C37" s="11"/>
      <c r="D37" s="10" t="s">
        <v>37</v>
      </c>
      <c r="E37" s="12">
        <v>8</v>
      </c>
      <c r="F37" s="12">
        <v>2</v>
      </c>
      <c r="G37" s="12"/>
      <c r="H37" s="12"/>
      <c r="I37" s="12"/>
      <c r="J37" s="13"/>
      <c r="K37" s="13"/>
      <c r="L37" s="13">
        <f t="shared" si="2"/>
        <v>16</v>
      </c>
      <c r="M37" s="13">
        <f t="shared" si="3"/>
        <v>0</v>
      </c>
      <c r="N37" s="13">
        <f t="shared" si="4"/>
        <v>0</v>
      </c>
      <c r="O37" s="13">
        <f t="shared" si="5"/>
        <v>0</v>
      </c>
      <c r="P37" s="13">
        <f t="shared" si="6"/>
        <v>0</v>
      </c>
      <c r="Q37" s="13">
        <f t="shared" si="7"/>
        <v>0</v>
      </c>
    </row>
    <row r="38" spans="1:17" x14ac:dyDescent="0.25">
      <c r="A38" s="10" t="s">
        <v>67</v>
      </c>
      <c r="B38" s="11">
        <v>2</v>
      </c>
      <c r="C38" s="11"/>
      <c r="D38" s="10" t="s">
        <v>37</v>
      </c>
      <c r="E38" s="12">
        <v>6</v>
      </c>
      <c r="F38" s="12">
        <v>2</v>
      </c>
      <c r="G38" s="12"/>
      <c r="H38" s="12"/>
      <c r="I38" s="12"/>
      <c r="J38" s="13"/>
      <c r="K38" s="13"/>
      <c r="L38" s="13">
        <f t="shared" si="2"/>
        <v>12</v>
      </c>
      <c r="M38" s="13">
        <f t="shared" si="3"/>
        <v>0</v>
      </c>
      <c r="N38" s="13">
        <f t="shared" si="4"/>
        <v>0</v>
      </c>
      <c r="O38" s="13">
        <f t="shared" si="5"/>
        <v>0</v>
      </c>
      <c r="P38" s="13">
        <f t="shared" si="6"/>
        <v>0</v>
      </c>
      <c r="Q38" s="13">
        <f t="shared" si="7"/>
        <v>0</v>
      </c>
    </row>
    <row r="39" spans="1:17" x14ac:dyDescent="0.25">
      <c r="A39" s="10" t="s">
        <v>26</v>
      </c>
      <c r="B39" s="11">
        <v>4</v>
      </c>
      <c r="C39" s="11">
        <v>171</v>
      </c>
      <c r="D39" s="10" t="s">
        <v>47</v>
      </c>
      <c r="E39" s="12">
        <v>12</v>
      </c>
      <c r="F39" s="12">
        <v>2</v>
      </c>
      <c r="G39" s="12"/>
      <c r="H39" s="12"/>
      <c r="I39" s="12"/>
      <c r="J39" s="13"/>
      <c r="K39" s="13"/>
      <c r="L39" s="13">
        <f t="shared" si="2"/>
        <v>24</v>
      </c>
      <c r="M39" s="13">
        <f t="shared" si="3"/>
        <v>0</v>
      </c>
      <c r="N39" s="13">
        <f t="shared" si="4"/>
        <v>0</v>
      </c>
      <c r="O39" s="13">
        <f t="shared" si="5"/>
        <v>0</v>
      </c>
      <c r="P39" s="13">
        <f t="shared" si="6"/>
        <v>0</v>
      </c>
      <c r="Q39" s="13">
        <f t="shared" si="7"/>
        <v>0</v>
      </c>
    </row>
    <row r="40" spans="1:17" x14ac:dyDescent="0.25">
      <c r="A40" s="10" t="s">
        <v>26</v>
      </c>
      <c r="B40" s="11">
        <v>4</v>
      </c>
      <c r="C40" s="11">
        <v>171</v>
      </c>
      <c r="D40" s="10" t="s">
        <v>68</v>
      </c>
      <c r="E40" s="12">
        <v>342</v>
      </c>
      <c r="F40" s="12"/>
      <c r="G40" s="12"/>
      <c r="H40" s="12"/>
      <c r="I40" s="12">
        <v>1</v>
      </c>
      <c r="J40" s="13"/>
      <c r="K40" s="13"/>
      <c r="L40" s="13">
        <f t="shared" si="2"/>
        <v>0</v>
      </c>
      <c r="M40" s="13">
        <f t="shared" si="3"/>
        <v>0</v>
      </c>
      <c r="N40" s="13">
        <f t="shared" si="4"/>
        <v>0</v>
      </c>
      <c r="O40" s="13">
        <f t="shared" si="5"/>
        <v>342</v>
      </c>
      <c r="P40" s="13">
        <f t="shared" si="6"/>
        <v>0</v>
      </c>
      <c r="Q40" s="13">
        <f t="shared" si="7"/>
        <v>0</v>
      </c>
    </row>
    <row r="41" spans="1:17" x14ac:dyDescent="0.25">
      <c r="A41" s="10" t="s">
        <v>28</v>
      </c>
      <c r="B41" s="11"/>
      <c r="C41" s="11">
        <v>647</v>
      </c>
      <c r="D41" s="10" t="s">
        <v>31</v>
      </c>
      <c r="E41" s="12">
        <v>19</v>
      </c>
      <c r="F41" s="12">
        <v>20</v>
      </c>
      <c r="G41" s="12"/>
      <c r="H41" s="12"/>
      <c r="I41" s="12"/>
      <c r="J41" s="13"/>
      <c r="K41" s="13"/>
      <c r="L41" s="13">
        <f t="shared" si="2"/>
        <v>380</v>
      </c>
      <c r="M41" s="13">
        <f t="shared" si="3"/>
        <v>0</v>
      </c>
      <c r="N41" s="13">
        <f t="shared" si="4"/>
        <v>0</v>
      </c>
      <c r="O41" s="13">
        <f t="shared" si="5"/>
        <v>0</v>
      </c>
      <c r="P41" s="13">
        <f t="shared" si="6"/>
        <v>0</v>
      </c>
      <c r="Q41" s="13">
        <f t="shared" si="7"/>
        <v>0</v>
      </c>
    </row>
    <row r="42" spans="1:17" x14ac:dyDescent="0.25">
      <c r="A42" s="10" t="s">
        <v>28</v>
      </c>
      <c r="B42" s="11"/>
      <c r="C42" s="11">
        <v>647</v>
      </c>
      <c r="D42" s="10" t="s">
        <v>69</v>
      </c>
      <c r="E42" s="12">
        <v>181</v>
      </c>
      <c r="F42" s="12">
        <v>2</v>
      </c>
      <c r="G42" s="12"/>
      <c r="H42" s="12"/>
      <c r="I42" s="12"/>
      <c r="J42" s="13"/>
      <c r="K42" s="13"/>
      <c r="L42" s="13">
        <f t="shared" si="2"/>
        <v>362</v>
      </c>
      <c r="M42" s="13">
        <f t="shared" si="3"/>
        <v>0</v>
      </c>
      <c r="N42" s="13">
        <f t="shared" si="4"/>
        <v>0</v>
      </c>
      <c r="O42" s="13">
        <f t="shared" si="5"/>
        <v>0</v>
      </c>
      <c r="P42" s="13">
        <f t="shared" si="6"/>
        <v>0</v>
      </c>
      <c r="Q42" s="13">
        <f t="shared" si="7"/>
        <v>0</v>
      </c>
    </row>
    <row r="43" spans="1:17" x14ac:dyDescent="0.25">
      <c r="A43" s="10" t="s">
        <v>28</v>
      </c>
      <c r="B43" s="11"/>
      <c r="C43" s="11">
        <v>647</v>
      </c>
      <c r="D43" s="10" t="s">
        <v>45</v>
      </c>
      <c r="E43" s="12">
        <v>9705</v>
      </c>
      <c r="F43" s="12"/>
      <c r="G43" s="12"/>
      <c r="H43" s="12">
        <v>1</v>
      </c>
      <c r="I43" s="12"/>
      <c r="J43" s="13"/>
      <c r="K43" s="13"/>
      <c r="L43" s="13">
        <f t="shared" si="2"/>
        <v>0</v>
      </c>
      <c r="M43" s="13">
        <f t="shared" si="3"/>
        <v>0</v>
      </c>
      <c r="N43" s="13">
        <f t="shared" si="4"/>
        <v>9705</v>
      </c>
      <c r="O43" s="13">
        <f t="shared" si="5"/>
        <v>0</v>
      </c>
      <c r="P43" s="13">
        <f t="shared" si="6"/>
        <v>0</v>
      </c>
      <c r="Q43" s="13">
        <f t="shared" si="7"/>
        <v>0</v>
      </c>
    </row>
    <row r="44" spans="1:17" x14ac:dyDescent="0.25">
      <c r="A44" s="10" t="s">
        <v>70</v>
      </c>
      <c r="B44" s="11">
        <v>4</v>
      </c>
      <c r="C44" s="11"/>
      <c r="D44" s="10" t="s">
        <v>50</v>
      </c>
      <c r="E44" s="12">
        <v>4</v>
      </c>
      <c r="F44" s="12">
        <v>1</v>
      </c>
      <c r="G44" s="12"/>
      <c r="H44" s="12"/>
      <c r="I44" s="12"/>
      <c r="J44" s="13"/>
      <c r="K44" s="13"/>
      <c r="L44" s="13">
        <f t="shared" si="2"/>
        <v>4</v>
      </c>
      <c r="M44" s="13">
        <f t="shared" si="3"/>
        <v>0</v>
      </c>
      <c r="N44" s="13">
        <f t="shared" si="4"/>
        <v>0</v>
      </c>
      <c r="O44" s="13">
        <f t="shared" si="5"/>
        <v>0</v>
      </c>
      <c r="P44" s="13">
        <f t="shared" si="6"/>
        <v>0</v>
      </c>
      <c r="Q44" s="13">
        <f t="shared" si="7"/>
        <v>0</v>
      </c>
    </row>
    <row r="45" spans="1:17" x14ac:dyDescent="0.25">
      <c r="A45" s="10" t="s">
        <v>70</v>
      </c>
      <c r="B45" s="11">
        <v>4</v>
      </c>
      <c r="C45" s="11"/>
      <c r="D45" s="10" t="s">
        <v>45</v>
      </c>
      <c r="E45" s="12">
        <v>4</v>
      </c>
      <c r="F45" s="12"/>
      <c r="G45" s="12"/>
      <c r="H45" s="12">
        <v>1</v>
      </c>
      <c r="I45" s="12"/>
      <c r="J45" s="13"/>
      <c r="K45" s="13"/>
      <c r="L45" s="13">
        <f t="shared" si="2"/>
        <v>0</v>
      </c>
      <c r="M45" s="13">
        <f t="shared" si="3"/>
        <v>0</v>
      </c>
      <c r="N45" s="13">
        <f t="shared" si="4"/>
        <v>4</v>
      </c>
      <c r="O45" s="13">
        <f t="shared" si="5"/>
        <v>0</v>
      </c>
      <c r="P45" s="13">
        <f t="shared" si="6"/>
        <v>0</v>
      </c>
      <c r="Q45" s="13">
        <f t="shared" si="7"/>
        <v>0</v>
      </c>
    </row>
    <row r="46" spans="1:17" x14ac:dyDescent="0.25">
      <c r="A46" s="10" t="s">
        <v>71</v>
      </c>
      <c r="B46" s="11"/>
      <c r="C46" s="11">
        <v>24</v>
      </c>
      <c r="D46" s="10" t="s">
        <v>48</v>
      </c>
      <c r="E46" s="12">
        <v>11</v>
      </c>
      <c r="F46" s="12">
        <v>1</v>
      </c>
      <c r="G46" s="12"/>
      <c r="H46" s="12"/>
      <c r="I46" s="12"/>
      <c r="J46" s="13"/>
      <c r="K46" s="13"/>
      <c r="L46" s="13">
        <f t="shared" si="2"/>
        <v>11</v>
      </c>
      <c r="M46" s="13">
        <f t="shared" si="3"/>
        <v>0</v>
      </c>
      <c r="N46" s="13">
        <f t="shared" si="4"/>
        <v>0</v>
      </c>
      <c r="O46" s="13">
        <f t="shared" si="5"/>
        <v>0</v>
      </c>
      <c r="P46" s="13">
        <f t="shared" si="6"/>
        <v>0</v>
      </c>
      <c r="Q46" s="13">
        <f t="shared" si="7"/>
        <v>0</v>
      </c>
    </row>
    <row r="47" spans="1:17" x14ac:dyDescent="0.25">
      <c r="A47" s="10" t="s">
        <v>72</v>
      </c>
      <c r="B47" s="11"/>
      <c r="C47" s="11">
        <v>7</v>
      </c>
      <c r="D47" s="10" t="s">
        <v>37</v>
      </c>
      <c r="E47" s="12">
        <v>7</v>
      </c>
      <c r="F47" s="12"/>
      <c r="G47" s="12">
        <v>1</v>
      </c>
      <c r="H47" s="12"/>
      <c r="I47" s="12"/>
      <c r="J47" s="13"/>
      <c r="K47" s="13"/>
      <c r="L47" s="13">
        <f t="shared" si="2"/>
        <v>0</v>
      </c>
      <c r="M47" s="13">
        <f t="shared" si="3"/>
        <v>7</v>
      </c>
      <c r="N47" s="13">
        <f t="shared" si="4"/>
        <v>0</v>
      </c>
      <c r="O47" s="13">
        <f t="shared" si="5"/>
        <v>0</v>
      </c>
      <c r="P47" s="13">
        <f t="shared" si="6"/>
        <v>0</v>
      </c>
      <c r="Q47" s="13">
        <f t="shared" si="7"/>
        <v>0</v>
      </c>
    </row>
    <row r="48" spans="1:17" x14ac:dyDescent="0.25">
      <c r="A48" s="10" t="s">
        <v>73</v>
      </c>
      <c r="B48" s="11">
        <v>4</v>
      </c>
      <c r="C48" s="11"/>
      <c r="D48" s="10" t="s">
        <v>74</v>
      </c>
      <c r="E48" s="12">
        <v>4</v>
      </c>
      <c r="F48" s="12">
        <v>1</v>
      </c>
      <c r="G48" s="12"/>
      <c r="H48" s="12"/>
      <c r="I48" s="12"/>
      <c r="J48" s="13"/>
      <c r="K48" s="13"/>
      <c r="L48" s="13">
        <f t="shared" si="2"/>
        <v>4</v>
      </c>
      <c r="M48" s="13">
        <f t="shared" si="3"/>
        <v>0</v>
      </c>
      <c r="N48" s="13">
        <f t="shared" si="4"/>
        <v>0</v>
      </c>
      <c r="O48" s="13">
        <f t="shared" si="5"/>
        <v>0</v>
      </c>
      <c r="P48" s="13">
        <f t="shared" si="6"/>
        <v>0</v>
      </c>
      <c r="Q48" s="13">
        <f t="shared" si="7"/>
        <v>0</v>
      </c>
    </row>
    <row r="49" spans="1:17" ht="15.75" thickBot="1" x14ac:dyDescent="0.3">
      <c r="A49" s="31" t="s">
        <v>75</v>
      </c>
      <c r="B49" s="32">
        <v>5</v>
      </c>
      <c r="C49" s="32"/>
      <c r="D49" s="31" t="s">
        <v>50</v>
      </c>
      <c r="E49" s="33">
        <v>5</v>
      </c>
      <c r="F49" s="33">
        <v>2</v>
      </c>
      <c r="G49" s="33"/>
      <c r="H49" s="33"/>
      <c r="I49" s="33"/>
      <c r="J49" s="34"/>
      <c r="K49" s="34"/>
      <c r="L49" s="34">
        <f t="shared" si="2"/>
        <v>10</v>
      </c>
      <c r="M49" s="34">
        <f t="shared" si="3"/>
        <v>0</v>
      </c>
      <c r="N49" s="34">
        <f t="shared" si="4"/>
        <v>0</v>
      </c>
      <c r="O49" s="34">
        <f t="shared" si="5"/>
        <v>0</v>
      </c>
      <c r="P49" s="34">
        <f t="shared" si="6"/>
        <v>0</v>
      </c>
      <c r="Q49" s="34">
        <f t="shared" si="7"/>
        <v>0</v>
      </c>
    </row>
    <row r="50" spans="1:17" x14ac:dyDescent="0.25">
      <c r="A50" s="14" t="s">
        <v>76</v>
      </c>
      <c r="B50" s="28"/>
      <c r="C50" s="28"/>
      <c r="D50" s="16"/>
      <c r="E50" s="29"/>
      <c r="F50" s="29"/>
      <c r="G50" s="29"/>
      <c r="H50" s="29"/>
      <c r="I50" s="29"/>
      <c r="J50" s="30"/>
      <c r="K50" s="30"/>
      <c r="L50" s="30"/>
      <c r="M50" s="30"/>
      <c r="N50" s="30"/>
      <c r="O50" s="30"/>
      <c r="P50" s="30"/>
      <c r="Q50" s="30"/>
    </row>
    <row r="51" spans="1:17" x14ac:dyDescent="0.25">
      <c r="A51" s="10" t="s">
        <v>23</v>
      </c>
      <c r="B51" s="11"/>
      <c r="C51" s="11">
        <v>214</v>
      </c>
      <c r="D51" s="10" t="s">
        <v>48</v>
      </c>
      <c r="E51" s="12">
        <v>10</v>
      </c>
      <c r="F51" s="12"/>
      <c r="G51" s="12">
        <v>1</v>
      </c>
      <c r="H51" s="12"/>
      <c r="I51" s="12"/>
      <c r="J51" s="13"/>
      <c r="K51" s="13"/>
      <c r="L51" s="13">
        <f t="shared" ref="L51:L57" si="8">$E51*F51</f>
        <v>0</v>
      </c>
      <c r="M51" s="13">
        <f t="shared" ref="M51:M57" si="9">$E51*G51</f>
        <v>10</v>
      </c>
      <c r="N51" s="13">
        <f t="shared" ref="N51:N57" si="10">$E51*H51</f>
        <v>0</v>
      </c>
      <c r="O51" s="13">
        <f t="shared" ref="O51:O57" si="11">$E51*I51</f>
        <v>0</v>
      </c>
      <c r="P51" s="13">
        <f t="shared" ref="P51:P57" si="12">$E51*J51</f>
        <v>0</v>
      </c>
      <c r="Q51" s="13">
        <f t="shared" ref="Q51:Q57" si="13">$E51*K51</f>
        <v>0</v>
      </c>
    </row>
    <row r="52" spans="1:17" x14ac:dyDescent="0.25">
      <c r="A52" s="10" t="s">
        <v>49</v>
      </c>
      <c r="B52" s="11">
        <v>34</v>
      </c>
      <c r="C52" s="11"/>
      <c r="D52" s="10" t="s">
        <v>50</v>
      </c>
      <c r="E52" s="12">
        <v>20</v>
      </c>
      <c r="F52" s="12"/>
      <c r="G52" s="12"/>
      <c r="H52" s="12">
        <v>1</v>
      </c>
      <c r="I52" s="12"/>
      <c r="J52" s="13"/>
      <c r="K52" s="13"/>
      <c r="L52" s="13">
        <f t="shared" si="8"/>
        <v>0</v>
      </c>
      <c r="M52" s="13">
        <f t="shared" si="9"/>
        <v>0</v>
      </c>
      <c r="N52" s="13">
        <f t="shared" si="10"/>
        <v>20</v>
      </c>
      <c r="O52" s="13">
        <f t="shared" si="11"/>
        <v>0</v>
      </c>
      <c r="P52" s="13">
        <f t="shared" si="12"/>
        <v>0</v>
      </c>
      <c r="Q52" s="13">
        <f t="shared" si="13"/>
        <v>0</v>
      </c>
    </row>
    <row r="53" spans="1:17" x14ac:dyDescent="0.25">
      <c r="A53" s="10" t="s">
        <v>51</v>
      </c>
      <c r="B53" s="11"/>
      <c r="C53" s="11">
        <v>36</v>
      </c>
      <c r="D53" s="10" t="s">
        <v>77</v>
      </c>
      <c r="E53" s="12">
        <v>19</v>
      </c>
      <c r="F53" s="12"/>
      <c r="G53" s="12"/>
      <c r="H53" s="12">
        <v>1</v>
      </c>
      <c r="I53" s="12"/>
      <c r="J53" s="13"/>
      <c r="K53" s="13"/>
      <c r="L53" s="13">
        <f t="shared" si="8"/>
        <v>0</v>
      </c>
      <c r="M53" s="13">
        <f t="shared" si="9"/>
        <v>0</v>
      </c>
      <c r="N53" s="13">
        <f t="shared" si="10"/>
        <v>19</v>
      </c>
      <c r="O53" s="13">
        <f t="shared" si="11"/>
        <v>0</v>
      </c>
      <c r="P53" s="13">
        <f t="shared" si="12"/>
        <v>0</v>
      </c>
      <c r="Q53" s="13">
        <f t="shared" si="13"/>
        <v>0</v>
      </c>
    </row>
    <row r="54" spans="1:17" x14ac:dyDescent="0.25">
      <c r="A54" s="10" t="s">
        <v>75</v>
      </c>
      <c r="B54" s="11">
        <v>2</v>
      </c>
      <c r="C54" s="11"/>
      <c r="D54" s="10" t="s">
        <v>77</v>
      </c>
      <c r="E54" s="12">
        <v>2</v>
      </c>
      <c r="F54" s="12">
        <v>1</v>
      </c>
      <c r="G54" s="12"/>
      <c r="H54" s="12"/>
      <c r="I54" s="12"/>
      <c r="J54" s="13"/>
      <c r="K54" s="13"/>
      <c r="L54" s="13">
        <f t="shared" si="8"/>
        <v>2</v>
      </c>
      <c r="M54" s="13">
        <f t="shared" si="9"/>
        <v>0</v>
      </c>
      <c r="N54" s="13">
        <f t="shared" si="10"/>
        <v>0</v>
      </c>
      <c r="O54" s="13">
        <f t="shared" si="11"/>
        <v>0</v>
      </c>
      <c r="P54" s="13">
        <f t="shared" si="12"/>
        <v>0</v>
      </c>
      <c r="Q54" s="13">
        <f t="shared" si="13"/>
        <v>0</v>
      </c>
    </row>
    <row r="55" spans="1:17" x14ac:dyDescent="0.25">
      <c r="A55" s="10" t="s">
        <v>28</v>
      </c>
      <c r="B55" s="11"/>
      <c r="C55" s="11">
        <v>214</v>
      </c>
      <c r="D55" s="10" t="s">
        <v>31</v>
      </c>
      <c r="E55" s="12">
        <v>6</v>
      </c>
      <c r="F55" s="12">
        <v>1</v>
      </c>
      <c r="G55" s="12"/>
      <c r="H55" s="12"/>
      <c r="I55" s="12"/>
      <c r="J55" s="13"/>
      <c r="K55" s="13"/>
      <c r="L55" s="13">
        <f t="shared" si="8"/>
        <v>6</v>
      </c>
      <c r="M55" s="13">
        <f t="shared" si="9"/>
        <v>0</v>
      </c>
      <c r="N55" s="13">
        <f t="shared" si="10"/>
        <v>0</v>
      </c>
      <c r="O55" s="13">
        <f t="shared" si="11"/>
        <v>0</v>
      </c>
      <c r="P55" s="13">
        <f t="shared" si="12"/>
        <v>0</v>
      </c>
      <c r="Q55" s="13">
        <f t="shared" si="13"/>
        <v>0</v>
      </c>
    </row>
    <row r="56" spans="1:17" x14ac:dyDescent="0.25">
      <c r="A56" s="10" t="s">
        <v>28</v>
      </c>
      <c r="B56" s="11"/>
      <c r="C56" s="11">
        <v>214</v>
      </c>
      <c r="D56" s="10" t="s">
        <v>33</v>
      </c>
      <c r="E56" s="12">
        <v>56</v>
      </c>
      <c r="F56" s="12">
        <v>2</v>
      </c>
      <c r="G56" s="12"/>
      <c r="H56" s="12"/>
      <c r="I56" s="12"/>
      <c r="J56" s="13"/>
      <c r="K56" s="13"/>
      <c r="L56" s="13">
        <f t="shared" si="8"/>
        <v>112</v>
      </c>
      <c r="M56" s="13">
        <f t="shared" si="9"/>
        <v>0</v>
      </c>
      <c r="N56" s="13">
        <f t="shared" si="10"/>
        <v>0</v>
      </c>
      <c r="O56" s="13">
        <f t="shared" si="11"/>
        <v>0</v>
      </c>
      <c r="P56" s="13">
        <f t="shared" si="12"/>
        <v>0</v>
      </c>
      <c r="Q56" s="13">
        <f t="shared" si="13"/>
        <v>0</v>
      </c>
    </row>
    <row r="57" spans="1:17" ht="15.75" thickBot="1" x14ac:dyDescent="0.3">
      <c r="A57" s="31" t="s">
        <v>28</v>
      </c>
      <c r="B57" s="32"/>
      <c r="C57" s="32">
        <v>214</v>
      </c>
      <c r="D57" s="31" t="s">
        <v>45</v>
      </c>
      <c r="E57" s="33">
        <v>3210</v>
      </c>
      <c r="F57" s="33"/>
      <c r="G57" s="33"/>
      <c r="H57" s="33">
        <v>1</v>
      </c>
      <c r="I57" s="33"/>
      <c r="J57" s="34"/>
      <c r="K57" s="34"/>
      <c r="L57" s="34">
        <f t="shared" si="8"/>
        <v>0</v>
      </c>
      <c r="M57" s="34">
        <f t="shared" si="9"/>
        <v>0</v>
      </c>
      <c r="N57" s="34">
        <f t="shared" si="10"/>
        <v>3210</v>
      </c>
      <c r="O57" s="34">
        <f t="shared" si="11"/>
        <v>0</v>
      </c>
      <c r="P57" s="34">
        <f t="shared" si="12"/>
        <v>0</v>
      </c>
      <c r="Q57" s="34">
        <f t="shared" si="13"/>
        <v>0</v>
      </c>
    </row>
    <row r="58" spans="1:17" x14ac:dyDescent="0.25">
      <c r="A58" s="14" t="s">
        <v>78</v>
      </c>
      <c r="B58" s="28"/>
      <c r="C58" s="28"/>
      <c r="D58" s="16"/>
      <c r="E58" s="29"/>
      <c r="F58" s="29"/>
      <c r="G58" s="29"/>
      <c r="H58" s="29"/>
      <c r="I58" s="29"/>
      <c r="J58" s="30"/>
      <c r="K58" s="30"/>
      <c r="L58" s="30"/>
      <c r="M58" s="30"/>
      <c r="N58" s="30"/>
      <c r="O58" s="30"/>
      <c r="P58" s="30"/>
      <c r="Q58" s="30"/>
    </row>
    <row r="59" spans="1:17" x14ac:dyDescent="0.25">
      <c r="A59" s="10" t="s">
        <v>23</v>
      </c>
      <c r="B59" s="11"/>
      <c r="C59" s="11">
        <v>26</v>
      </c>
      <c r="D59" s="10" t="s">
        <v>48</v>
      </c>
      <c r="E59" s="12">
        <v>11</v>
      </c>
      <c r="F59" s="12">
        <v>1</v>
      </c>
      <c r="G59" s="12"/>
      <c r="H59" s="12"/>
      <c r="I59" s="12"/>
      <c r="J59" s="13"/>
      <c r="K59" s="13"/>
      <c r="L59" s="13">
        <f t="shared" ref="L59:L71" si="14">$E59*F59</f>
        <v>11</v>
      </c>
      <c r="M59" s="13">
        <f t="shared" ref="M59:M71" si="15">$E59*G59</f>
        <v>0</v>
      </c>
      <c r="N59" s="13">
        <f t="shared" ref="N59:N71" si="16">$E59*H59</f>
        <v>0</v>
      </c>
      <c r="O59" s="13">
        <f t="shared" ref="O59:O71" si="17">$E59*I59</f>
        <v>0</v>
      </c>
      <c r="P59" s="13">
        <f t="shared" ref="P59:P71" si="18">$E59*J59</f>
        <v>0</v>
      </c>
      <c r="Q59" s="13">
        <f t="shared" ref="Q59:Q71" si="19">$E59*K59</f>
        <v>0</v>
      </c>
    </row>
    <row r="60" spans="1:17" x14ac:dyDescent="0.25">
      <c r="A60" s="10" t="s">
        <v>49</v>
      </c>
      <c r="B60" s="11">
        <v>9</v>
      </c>
      <c r="C60" s="11"/>
      <c r="D60" s="10" t="s">
        <v>50</v>
      </c>
      <c r="E60" s="12">
        <v>9</v>
      </c>
      <c r="F60" s="12"/>
      <c r="G60" s="12"/>
      <c r="H60" s="12">
        <v>1</v>
      </c>
      <c r="I60" s="12"/>
      <c r="J60" s="13"/>
      <c r="K60" s="13"/>
      <c r="L60" s="13">
        <f t="shared" si="14"/>
        <v>0</v>
      </c>
      <c r="M60" s="13">
        <f t="shared" si="15"/>
        <v>0</v>
      </c>
      <c r="N60" s="13">
        <f t="shared" si="16"/>
        <v>9</v>
      </c>
      <c r="O60" s="13">
        <f t="shared" si="17"/>
        <v>0</v>
      </c>
      <c r="P60" s="13">
        <f t="shared" si="18"/>
        <v>0</v>
      </c>
      <c r="Q60" s="13">
        <f t="shared" si="19"/>
        <v>0</v>
      </c>
    </row>
    <row r="61" spans="1:17" x14ac:dyDescent="0.25">
      <c r="A61" s="10" t="s">
        <v>79</v>
      </c>
      <c r="B61" s="11">
        <v>1</v>
      </c>
      <c r="C61" s="11"/>
      <c r="D61" s="10" t="s">
        <v>77</v>
      </c>
      <c r="E61" s="12">
        <v>20</v>
      </c>
      <c r="F61" s="12"/>
      <c r="G61" s="12"/>
      <c r="H61" s="12">
        <v>1</v>
      </c>
      <c r="I61" s="12"/>
      <c r="J61" s="13"/>
      <c r="K61" s="13"/>
      <c r="L61" s="13">
        <f t="shared" si="14"/>
        <v>0</v>
      </c>
      <c r="M61" s="13">
        <f t="shared" si="15"/>
        <v>0</v>
      </c>
      <c r="N61" s="13">
        <f t="shared" si="16"/>
        <v>20</v>
      </c>
      <c r="O61" s="13">
        <f t="shared" si="17"/>
        <v>0</v>
      </c>
      <c r="P61" s="13">
        <f t="shared" si="18"/>
        <v>0</v>
      </c>
      <c r="Q61" s="13">
        <f t="shared" si="19"/>
        <v>0</v>
      </c>
    </row>
    <row r="62" spans="1:17" x14ac:dyDescent="0.25">
      <c r="A62" s="10" t="s">
        <v>80</v>
      </c>
      <c r="B62" s="11"/>
      <c r="C62" s="11">
        <v>253</v>
      </c>
      <c r="D62" s="10" t="s">
        <v>42</v>
      </c>
      <c r="E62" s="12">
        <v>116</v>
      </c>
      <c r="F62" s="12"/>
      <c r="G62" s="12"/>
      <c r="H62" s="12">
        <v>1</v>
      </c>
      <c r="I62" s="12"/>
      <c r="J62" s="13"/>
      <c r="K62" s="13"/>
      <c r="L62" s="13">
        <f t="shared" si="14"/>
        <v>0</v>
      </c>
      <c r="M62" s="13">
        <f t="shared" si="15"/>
        <v>0</v>
      </c>
      <c r="N62" s="13">
        <f t="shared" si="16"/>
        <v>116</v>
      </c>
      <c r="O62" s="13">
        <f t="shared" si="17"/>
        <v>0</v>
      </c>
      <c r="P62" s="13">
        <f t="shared" si="18"/>
        <v>0</v>
      </c>
      <c r="Q62" s="13">
        <f t="shared" si="19"/>
        <v>0</v>
      </c>
    </row>
    <row r="63" spans="1:17" x14ac:dyDescent="0.25">
      <c r="A63" s="10" t="s">
        <v>81</v>
      </c>
      <c r="B63" s="11">
        <v>1</v>
      </c>
      <c r="C63" s="11"/>
      <c r="D63" s="10" t="s">
        <v>50</v>
      </c>
      <c r="E63" s="12">
        <v>1</v>
      </c>
      <c r="F63" s="12"/>
      <c r="G63" s="12"/>
      <c r="H63" s="12">
        <v>1</v>
      </c>
      <c r="I63" s="12"/>
      <c r="J63" s="13"/>
      <c r="K63" s="13"/>
      <c r="L63" s="13">
        <f t="shared" si="14"/>
        <v>0</v>
      </c>
      <c r="M63" s="13">
        <f t="shared" si="15"/>
        <v>0</v>
      </c>
      <c r="N63" s="13">
        <f t="shared" si="16"/>
        <v>1</v>
      </c>
      <c r="O63" s="13">
        <f t="shared" si="17"/>
        <v>0</v>
      </c>
      <c r="P63" s="13">
        <f t="shared" si="18"/>
        <v>0</v>
      </c>
      <c r="Q63" s="13">
        <f t="shared" si="19"/>
        <v>0</v>
      </c>
    </row>
    <row r="64" spans="1:17" x14ac:dyDescent="0.25">
      <c r="A64" s="10" t="s">
        <v>51</v>
      </c>
      <c r="B64" s="11">
        <v>1</v>
      </c>
      <c r="C64" s="11"/>
      <c r="D64" s="10" t="s">
        <v>77</v>
      </c>
      <c r="E64" s="12">
        <v>1</v>
      </c>
      <c r="F64" s="12"/>
      <c r="G64" s="12">
        <v>1</v>
      </c>
      <c r="H64" s="12"/>
      <c r="I64" s="12"/>
      <c r="J64" s="13"/>
      <c r="K64" s="13"/>
      <c r="L64" s="13">
        <f t="shared" si="14"/>
        <v>0</v>
      </c>
      <c r="M64" s="13">
        <f t="shared" si="15"/>
        <v>1</v>
      </c>
      <c r="N64" s="13">
        <f t="shared" si="16"/>
        <v>0</v>
      </c>
      <c r="O64" s="13">
        <f t="shared" si="17"/>
        <v>0</v>
      </c>
      <c r="P64" s="13">
        <f t="shared" si="18"/>
        <v>0</v>
      </c>
      <c r="Q64" s="13">
        <f t="shared" si="19"/>
        <v>0</v>
      </c>
    </row>
    <row r="65" spans="1:17" x14ac:dyDescent="0.25">
      <c r="A65" s="10" t="s">
        <v>82</v>
      </c>
      <c r="B65" s="11">
        <v>31</v>
      </c>
      <c r="C65" s="11"/>
      <c r="D65" s="10" t="s">
        <v>77</v>
      </c>
      <c r="E65" s="12">
        <v>31</v>
      </c>
      <c r="F65" s="12">
        <v>2</v>
      </c>
      <c r="G65" s="12"/>
      <c r="H65" s="12"/>
      <c r="I65" s="12"/>
      <c r="J65" s="13"/>
      <c r="K65" s="13"/>
      <c r="L65" s="13">
        <f t="shared" si="14"/>
        <v>62</v>
      </c>
      <c r="M65" s="13">
        <f t="shared" si="15"/>
        <v>0</v>
      </c>
      <c r="N65" s="13">
        <f t="shared" si="16"/>
        <v>0</v>
      </c>
      <c r="O65" s="13">
        <f t="shared" si="17"/>
        <v>0</v>
      </c>
      <c r="P65" s="13">
        <f t="shared" si="18"/>
        <v>0</v>
      </c>
      <c r="Q65" s="13">
        <f t="shared" si="19"/>
        <v>0</v>
      </c>
    </row>
    <row r="66" spans="1:17" x14ac:dyDescent="0.25">
      <c r="A66" s="10" t="s">
        <v>83</v>
      </c>
      <c r="B66" s="11">
        <v>3</v>
      </c>
      <c r="C66" s="11"/>
      <c r="D66" s="10" t="s">
        <v>42</v>
      </c>
      <c r="E66" s="12">
        <v>3</v>
      </c>
      <c r="F66" s="12">
        <v>1</v>
      </c>
      <c r="G66" s="12"/>
      <c r="H66" s="12"/>
      <c r="I66" s="12"/>
      <c r="J66" s="13"/>
      <c r="K66" s="13"/>
      <c r="L66" s="13">
        <f t="shared" si="14"/>
        <v>3</v>
      </c>
      <c r="M66" s="13">
        <f t="shared" si="15"/>
        <v>0</v>
      </c>
      <c r="N66" s="13">
        <f t="shared" si="16"/>
        <v>0</v>
      </c>
      <c r="O66" s="13">
        <f t="shared" si="17"/>
        <v>0</v>
      </c>
      <c r="P66" s="13">
        <f t="shared" si="18"/>
        <v>0</v>
      </c>
      <c r="Q66" s="13">
        <f t="shared" si="19"/>
        <v>0</v>
      </c>
    </row>
    <row r="67" spans="1:17" x14ac:dyDescent="0.25">
      <c r="A67" s="10" t="s">
        <v>70</v>
      </c>
      <c r="B67" s="11">
        <v>2</v>
      </c>
      <c r="C67" s="11"/>
      <c r="D67" s="10" t="s">
        <v>50</v>
      </c>
      <c r="E67" s="12">
        <v>2</v>
      </c>
      <c r="F67" s="12">
        <v>1</v>
      </c>
      <c r="G67" s="12"/>
      <c r="H67" s="12"/>
      <c r="I67" s="12"/>
      <c r="J67" s="13"/>
      <c r="K67" s="13"/>
      <c r="L67" s="13">
        <f t="shared" si="14"/>
        <v>2</v>
      </c>
      <c r="M67" s="13">
        <f t="shared" si="15"/>
        <v>0</v>
      </c>
      <c r="N67" s="13">
        <f t="shared" si="16"/>
        <v>0</v>
      </c>
      <c r="O67" s="13">
        <f t="shared" si="17"/>
        <v>0</v>
      </c>
      <c r="P67" s="13">
        <f t="shared" si="18"/>
        <v>0</v>
      </c>
      <c r="Q67" s="13">
        <f t="shared" si="19"/>
        <v>0</v>
      </c>
    </row>
    <row r="68" spans="1:17" x14ac:dyDescent="0.25">
      <c r="A68" s="10" t="s">
        <v>70</v>
      </c>
      <c r="B68" s="11">
        <v>2</v>
      </c>
      <c r="C68" s="11"/>
      <c r="D68" s="10" t="s">
        <v>45</v>
      </c>
      <c r="E68" s="12">
        <v>2</v>
      </c>
      <c r="F68" s="12"/>
      <c r="G68" s="12"/>
      <c r="H68" s="12"/>
      <c r="I68" s="12"/>
      <c r="J68" s="13">
        <v>1</v>
      </c>
      <c r="K68" s="13"/>
      <c r="L68" s="13">
        <f t="shared" si="14"/>
        <v>0</v>
      </c>
      <c r="M68" s="13">
        <f t="shared" si="15"/>
        <v>0</v>
      </c>
      <c r="N68" s="13">
        <f t="shared" si="16"/>
        <v>0</v>
      </c>
      <c r="O68" s="13">
        <f t="shared" si="17"/>
        <v>0</v>
      </c>
      <c r="P68" s="13">
        <f t="shared" si="18"/>
        <v>2</v>
      </c>
      <c r="Q68" s="13">
        <f t="shared" si="19"/>
        <v>0</v>
      </c>
    </row>
    <row r="69" spans="1:17" x14ac:dyDescent="0.25">
      <c r="A69" s="10" t="s">
        <v>84</v>
      </c>
      <c r="B69" s="11"/>
      <c r="C69" s="11">
        <v>30</v>
      </c>
      <c r="D69" s="10" t="s">
        <v>31</v>
      </c>
      <c r="E69" s="12">
        <v>15</v>
      </c>
      <c r="F69" s="12">
        <v>6</v>
      </c>
      <c r="G69" s="12"/>
      <c r="H69" s="12"/>
      <c r="I69" s="12"/>
      <c r="J69" s="13"/>
      <c r="K69" s="13"/>
      <c r="L69" s="13">
        <f t="shared" si="14"/>
        <v>90</v>
      </c>
      <c r="M69" s="13">
        <f t="shared" si="15"/>
        <v>0</v>
      </c>
      <c r="N69" s="13">
        <f t="shared" si="16"/>
        <v>0</v>
      </c>
      <c r="O69" s="13">
        <f t="shared" si="17"/>
        <v>0</v>
      </c>
      <c r="P69" s="13">
        <f t="shared" si="18"/>
        <v>0</v>
      </c>
      <c r="Q69" s="13">
        <f t="shared" si="19"/>
        <v>0</v>
      </c>
    </row>
    <row r="70" spans="1:17" x14ac:dyDescent="0.25">
      <c r="A70" s="10" t="s">
        <v>84</v>
      </c>
      <c r="B70" s="11"/>
      <c r="C70" s="11">
        <v>30</v>
      </c>
      <c r="D70" s="10" t="s">
        <v>85</v>
      </c>
      <c r="E70" s="12">
        <v>8</v>
      </c>
      <c r="F70" s="12">
        <v>4</v>
      </c>
      <c r="G70" s="12"/>
      <c r="H70" s="12"/>
      <c r="I70" s="12"/>
      <c r="J70" s="13"/>
      <c r="K70" s="13"/>
      <c r="L70" s="13">
        <f t="shared" si="14"/>
        <v>32</v>
      </c>
      <c r="M70" s="13">
        <f t="shared" si="15"/>
        <v>0</v>
      </c>
      <c r="N70" s="13">
        <f t="shared" si="16"/>
        <v>0</v>
      </c>
      <c r="O70" s="13">
        <f t="shared" si="17"/>
        <v>0</v>
      </c>
      <c r="P70" s="13">
        <f t="shared" si="18"/>
        <v>0</v>
      </c>
      <c r="Q70" s="13">
        <f t="shared" si="19"/>
        <v>0</v>
      </c>
    </row>
    <row r="71" spans="1:17" ht="15.75" thickBot="1" x14ac:dyDescent="0.3">
      <c r="A71" s="31" t="s">
        <v>84</v>
      </c>
      <c r="B71" s="32"/>
      <c r="C71" s="32">
        <v>30</v>
      </c>
      <c r="D71" s="31" t="s">
        <v>45</v>
      </c>
      <c r="E71" s="33">
        <v>450</v>
      </c>
      <c r="F71" s="33"/>
      <c r="G71" s="33"/>
      <c r="H71" s="33">
        <v>1</v>
      </c>
      <c r="I71" s="33"/>
      <c r="J71" s="34"/>
      <c r="K71" s="34"/>
      <c r="L71" s="34">
        <f t="shared" si="14"/>
        <v>0</v>
      </c>
      <c r="M71" s="34">
        <f t="shared" si="15"/>
        <v>0</v>
      </c>
      <c r="N71" s="34">
        <f t="shared" si="16"/>
        <v>450</v>
      </c>
      <c r="O71" s="34">
        <f t="shared" si="17"/>
        <v>0</v>
      </c>
      <c r="P71" s="34">
        <f t="shared" si="18"/>
        <v>0</v>
      </c>
      <c r="Q71" s="34">
        <f t="shared" si="19"/>
        <v>0</v>
      </c>
    </row>
    <row r="72" spans="1:17" x14ac:dyDescent="0.25">
      <c r="A72" s="14" t="s">
        <v>86</v>
      </c>
      <c r="B72" s="28"/>
      <c r="C72" s="28"/>
      <c r="D72" s="16"/>
      <c r="E72" s="29"/>
      <c r="F72" s="29"/>
      <c r="G72" s="29"/>
      <c r="H72" s="29"/>
      <c r="I72" s="29"/>
      <c r="J72" s="30"/>
      <c r="K72" s="30"/>
      <c r="L72" s="30"/>
      <c r="M72" s="30"/>
      <c r="N72" s="30"/>
      <c r="O72" s="30"/>
      <c r="P72" s="30"/>
      <c r="Q72" s="30"/>
    </row>
    <row r="73" spans="1:17" x14ac:dyDescent="0.25">
      <c r="A73" s="10" t="s">
        <v>23</v>
      </c>
      <c r="B73" s="11"/>
      <c r="C73" s="11">
        <v>76</v>
      </c>
      <c r="D73" s="10" t="s">
        <v>48</v>
      </c>
      <c r="E73" s="12">
        <v>2</v>
      </c>
      <c r="F73" s="12">
        <v>1</v>
      </c>
      <c r="G73" s="12"/>
      <c r="H73" s="12"/>
      <c r="I73" s="12"/>
      <c r="J73" s="13"/>
      <c r="K73" s="13"/>
      <c r="L73" s="13">
        <f t="shared" ref="L73:L79" si="20">$E73*F73</f>
        <v>2</v>
      </c>
      <c r="M73" s="13">
        <f t="shared" ref="M73:M79" si="21">$E73*G73</f>
        <v>0</v>
      </c>
      <c r="N73" s="13">
        <f t="shared" ref="N73:N79" si="22">$E73*H73</f>
        <v>0</v>
      </c>
      <c r="O73" s="13">
        <f t="shared" ref="O73:O79" si="23">$E73*I73</f>
        <v>0</v>
      </c>
      <c r="P73" s="13">
        <f t="shared" ref="P73:P79" si="24">$E73*J73</f>
        <v>0</v>
      </c>
      <c r="Q73" s="13">
        <f t="shared" ref="Q73:Q79" si="25">$E73*K73</f>
        <v>0</v>
      </c>
    </row>
    <row r="74" spans="1:17" x14ac:dyDescent="0.25">
      <c r="A74" s="10" t="s">
        <v>49</v>
      </c>
      <c r="B74" s="11">
        <v>6</v>
      </c>
      <c r="C74" s="11"/>
      <c r="D74" s="10" t="s">
        <v>50</v>
      </c>
      <c r="E74" s="12">
        <v>6</v>
      </c>
      <c r="F74" s="12"/>
      <c r="G74" s="12"/>
      <c r="H74" s="12">
        <v>1</v>
      </c>
      <c r="I74" s="12"/>
      <c r="J74" s="13"/>
      <c r="K74" s="13"/>
      <c r="L74" s="13">
        <f t="shared" si="20"/>
        <v>0</v>
      </c>
      <c r="M74" s="13">
        <f t="shared" si="21"/>
        <v>0</v>
      </c>
      <c r="N74" s="13">
        <f t="shared" si="22"/>
        <v>6</v>
      </c>
      <c r="O74" s="13">
        <f t="shared" si="23"/>
        <v>0</v>
      </c>
      <c r="P74" s="13">
        <f t="shared" si="24"/>
        <v>0</v>
      </c>
      <c r="Q74" s="13">
        <f t="shared" si="25"/>
        <v>0</v>
      </c>
    </row>
    <row r="75" spans="1:17" x14ac:dyDescent="0.25">
      <c r="A75" s="10" t="s">
        <v>51</v>
      </c>
      <c r="B75" s="11">
        <v>2</v>
      </c>
      <c r="C75" s="11"/>
      <c r="D75" s="10" t="s">
        <v>77</v>
      </c>
      <c r="E75" s="12">
        <v>2</v>
      </c>
      <c r="F75" s="12"/>
      <c r="G75" s="12"/>
      <c r="H75" s="12">
        <v>1</v>
      </c>
      <c r="I75" s="12"/>
      <c r="J75" s="13"/>
      <c r="K75" s="13"/>
      <c r="L75" s="13">
        <f t="shared" si="20"/>
        <v>0</v>
      </c>
      <c r="M75" s="13">
        <f t="shared" si="21"/>
        <v>0</v>
      </c>
      <c r="N75" s="13">
        <f t="shared" si="22"/>
        <v>2</v>
      </c>
      <c r="O75" s="13">
        <f t="shared" si="23"/>
        <v>0</v>
      </c>
      <c r="P75" s="13">
        <f t="shared" si="24"/>
        <v>0</v>
      </c>
      <c r="Q75" s="13">
        <f t="shared" si="25"/>
        <v>0</v>
      </c>
    </row>
    <row r="76" spans="1:17" x14ac:dyDescent="0.25">
      <c r="A76" s="10" t="s">
        <v>82</v>
      </c>
      <c r="B76" s="11">
        <v>24</v>
      </c>
      <c r="C76" s="11">
        <v>30</v>
      </c>
      <c r="D76" s="10" t="s">
        <v>77</v>
      </c>
      <c r="E76" s="12">
        <v>30</v>
      </c>
      <c r="F76" s="12">
        <v>2</v>
      </c>
      <c r="G76" s="12"/>
      <c r="H76" s="12"/>
      <c r="I76" s="12"/>
      <c r="J76" s="13"/>
      <c r="K76" s="13"/>
      <c r="L76" s="13">
        <f t="shared" si="20"/>
        <v>60</v>
      </c>
      <c r="M76" s="13">
        <f t="shared" si="21"/>
        <v>0</v>
      </c>
      <c r="N76" s="13">
        <f t="shared" si="22"/>
        <v>0</v>
      </c>
      <c r="O76" s="13">
        <f t="shared" si="23"/>
        <v>0</v>
      </c>
      <c r="P76" s="13">
        <f t="shared" si="24"/>
        <v>0</v>
      </c>
      <c r="Q76" s="13">
        <f t="shared" si="25"/>
        <v>0</v>
      </c>
    </row>
    <row r="77" spans="1:17" x14ac:dyDescent="0.25">
      <c r="A77" s="10" t="s">
        <v>87</v>
      </c>
      <c r="B77" s="11"/>
      <c r="C77" s="11">
        <v>76</v>
      </c>
      <c r="D77" s="10" t="s">
        <v>31</v>
      </c>
      <c r="E77" s="12">
        <v>2</v>
      </c>
      <c r="F77" s="12">
        <v>4</v>
      </c>
      <c r="G77" s="12"/>
      <c r="H77" s="12"/>
      <c r="I77" s="12"/>
      <c r="J77" s="13"/>
      <c r="K77" s="13"/>
      <c r="L77" s="13">
        <f t="shared" si="20"/>
        <v>8</v>
      </c>
      <c r="M77" s="13">
        <f t="shared" si="21"/>
        <v>0</v>
      </c>
      <c r="N77" s="13">
        <f t="shared" si="22"/>
        <v>0</v>
      </c>
      <c r="O77" s="13">
        <f t="shared" si="23"/>
        <v>0</v>
      </c>
      <c r="P77" s="13">
        <f t="shared" si="24"/>
        <v>0</v>
      </c>
      <c r="Q77" s="13">
        <f t="shared" si="25"/>
        <v>0</v>
      </c>
    </row>
    <row r="78" spans="1:17" x14ac:dyDescent="0.25">
      <c r="A78" s="10" t="s">
        <v>87</v>
      </c>
      <c r="B78" s="11"/>
      <c r="C78" s="11">
        <v>76</v>
      </c>
      <c r="D78" s="10" t="s">
        <v>33</v>
      </c>
      <c r="E78" s="12">
        <v>18</v>
      </c>
      <c r="F78" s="12">
        <v>2</v>
      </c>
      <c r="G78" s="12"/>
      <c r="H78" s="12"/>
      <c r="I78" s="12"/>
      <c r="J78" s="13"/>
      <c r="K78" s="13"/>
      <c r="L78" s="13">
        <f t="shared" si="20"/>
        <v>36</v>
      </c>
      <c r="M78" s="13">
        <f t="shared" si="21"/>
        <v>0</v>
      </c>
      <c r="N78" s="13">
        <f t="shared" si="22"/>
        <v>0</v>
      </c>
      <c r="O78" s="13">
        <f t="shared" si="23"/>
        <v>0</v>
      </c>
      <c r="P78" s="13">
        <f t="shared" si="24"/>
        <v>0</v>
      </c>
      <c r="Q78" s="13">
        <f t="shared" si="25"/>
        <v>0</v>
      </c>
    </row>
    <row r="79" spans="1:17" ht="15.75" thickBot="1" x14ac:dyDescent="0.3">
      <c r="A79" s="31" t="s">
        <v>87</v>
      </c>
      <c r="B79" s="32"/>
      <c r="C79" s="32">
        <v>76</v>
      </c>
      <c r="D79" s="31" t="s">
        <v>45</v>
      </c>
      <c r="E79" s="33">
        <v>1140</v>
      </c>
      <c r="F79" s="33"/>
      <c r="G79" s="33"/>
      <c r="H79" s="33">
        <v>1</v>
      </c>
      <c r="I79" s="33"/>
      <c r="J79" s="34"/>
      <c r="K79" s="34"/>
      <c r="L79" s="34">
        <f t="shared" si="20"/>
        <v>0</v>
      </c>
      <c r="M79" s="34">
        <f t="shared" si="21"/>
        <v>0</v>
      </c>
      <c r="N79" s="34">
        <f t="shared" si="22"/>
        <v>1140</v>
      </c>
      <c r="O79" s="34">
        <f t="shared" si="23"/>
        <v>0</v>
      </c>
      <c r="P79" s="34">
        <f t="shared" si="24"/>
        <v>0</v>
      </c>
      <c r="Q79" s="34">
        <f t="shared" si="25"/>
        <v>0</v>
      </c>
    </row>
    <row r="80" spans="1:17" x14ac:dyDescent="0.25">
      <c r="A80" s="14" t="s">
        <v>88</v>
      </c>
      <c r="B80" s="28"/>
      <c r="C80" s="28"/>
      <c r="D80" s="16"/>
      <c r="E80" s="29"/>
      <c r="F80" s="29"/>
      <c r="G80" s="29"/>
      <c r="H80" s="29"/>
      <c r="I80" s="29"/>
      <c r="J80" s="30"/>
      <c r="K80" s="30"/>
      <c r="L80" s="30"/>
      <c r="M80" s="30"/>
      <c r="N80" s="30"/>
      <c r="O80" s="30"/>
      <c r="P80" s="30"/>
      <c r="Q80" s="30"/>
    </row>
    <row r="81" spans="1:17" x14ac:dyDescent="0.25">
      <c r="A81" s="10" t="s">
        <v>23</v>
      </c>
      <c r="B81" s="11"/>
      <c r="C81" s="11">
        <v>1544</v>
      </c>
      <c r="D81" s="10" t="s">
        <v>48</v>
      </c>
      <c r="E81" s="12">
        <v>46</v>
      </c>
      <c r="F81" s="12">
        <v>1</v>
      </c>
      <c r="G81" s="12"/>
      <c r="H81" s="12"/>
      <c r="I81" s="12"/>
      <c r="J81" s="13"/>
      <c r="K81" s="13"/>
      <c r="L81" s="13">
        <f t="shared" ref="L81:L91" si="26">$E81*F81</f>
        <v>46</v>
      </c>
      <c r="M81" s="13">
        <f t="shared" ref="M81:M91" si="27">$E81*G81</f>
        <v>0</v>
      </c>
      <c r="N81" s="13">
        <f t="shared" ref="N81:N91" si="28">$E81*H81</f>
        <v>0</v>
      </c>
      <c r="O81" s="13">
        <f t="shared" ref="O81:O91" si="29">$E81*I81</f>
        <v>0</v>
      </c>
      <c r="P81" s="13">
        <f t="shared" ref="P81:P91" si="30">$E81*J81</f>
        <v>0</v>
      </c>
      <c r="Q81" s="13">
        <f t="shared" ref="Q81:Q91" si="31">$E81*K81</f>
        <v>0</v>
      </c>
    </row>
    <row r="82" spans="1:17" x14ac:dyDescent="0.25">
      <c r="A82" s="10" t="s">
        <v>49</v>
      </c>
      <c r="B82" s="11">
        <v>288</v>
      </c>
      <c r="C82" s="11"/>
      <c r="D82" s="10" t="s">
        <v>50</v>
      </c>
      <c r="E82" s="12">
        <v>77</v>
      </c>
      <c r="F82" s="12"/>
      <c r="G82" s="12"/>
      <c r="H82" s="12">
        <v>1</v>
      </c>
      <c r="I82" s="12"/>
      <c r="J82" s="13"/>
      <c r="K82" s="13"/>
      <c r="L82" s="13">
        <f t="shared" si="26"/>
        <v>0</v>
      </c>
      <c r="M82" s="13">
        <f t="shared" si="27"/>
        <v>0</v>
      </c>
      <c r="N82" s="13">
        <f t="shared" si="28"/>
        <v>77</v>
      </c>
      <c r="O82" s="13">
        <f t="shared" si="29"/>
        <v>0</v>
      </c>
      <c r="P82" s="13">
        <f t="shared" si="30"/>
        <v>0</v>
      </c>
      <c r="Q82" s="13">
        <f t="shared" si="31"/>
        <v>0</v>
      </c>
    </row>
    <row r="83" spans="1:17" x14ac:dyDescent="0.25">
      <c r="A83" s="10" t="s">
        <v>51</v>
      </c>
      <c r="B83" s="11"/>
      <c r="C83" s="11">
        <v>1064</v>
      </c>
      <c r="D83" s="10" t="s">
        <v>77</v>
      </c>
      <c r="E83" s="12">
        <v>574</v>
      </c>
      <c r="F83" s="12"/>
      <c r="G83" s="12"/>
      <c r="H83" s="12">
        <v>1</v>
      </c>
      <c r="I83" s="12"/>
      <c r="J83" s="13"/>
      <c r="K83" s="13"/>
      <c r="L83" s="13">
        <f t="shared" si="26"/>
        <v>0</v>
      </c>
      <c r="M83" s="13">
        <f t="shared" si="27"/>
        <v>0</v>
      </c>
      <c r="N83" s="13">
        <f t="shared" si="28"/>
        <v>574</v>
      </c>
      <c r="O83" s="13">
        <f t="shared" si="29"/>
        <v>0</v>
      </c>
      <c r="P83" s="13">
        <f t="shared" si="30"/>
        <v>0</v>
      </c>
      <c r="Q83" s="13">
        <f t="shared" si="31"/>
        <v>0</v>
      </c>
    </row>
    <row r="84" spans="1:17" x14ac:dyDescent="0.25">
      <c r="A84" s="10" t="s">
        <v>89</v>
      </c>
      <c r="B84" s="11">
        <v>288</v>
      </c>
      <c r="C84" s="11"/>
      <c r="D84" s="10" t="s">
        <v>77</v>
      </c>
      <c r="E84" s="12">
        <v>147</v>
      </c>
      <c r="F84" s="12">
        <v>4</v>
      </c>
      <c r="G84" s="12"/>
      <c r="H84" s="12"/>
      <c r="I84" s="12"/>
      <c r="J84" s="13"/>
      <c r="K84" s="13"/>
      <c r="L84" s="13">
        <f t="shared" si="26"/>
        <v>588</v>
      </c>
      <c r="M84" s="13">
        <f t="shared" si="27"/>
        <v>0</v>
      </c>
      <c r="N84" s="13">
        <f t="shared" si="28"/>
        <v>0</v>
      </c>
      <c r="O84" s="13">
        <f t="shared" si="29"/>
        <v>0</v>
      </c>
      <c r="P84" s="13">
        <f t="shared" si="30"/>
        <v>0</v>
      </c>
      <c r="Q84" s="13">
        <f t="shared" si="31"/>
        <v>0</v>
      </c>
    </row>
    <row r="85" spans="1:17" x14ac:dyDescent="0.25">
      <c r="A85" s="10" t="s">
        <v>90</v>
      </c>
      <c r="B85" s="11">
        <v>288</v>
      </c>
      <c r="C85" s="11"/>
      <c r="D85" s="10" t="s">
        <v>47</v>
      </c>
      <c r="E85" s="12">
        <v>144</v>
      </c>
      <c r="F85" s="12">
        <v>1</v>
      </c>
      <c r="G85" s="12"/>
      <c r="H85" s="12"/>
      <c r="I85" s="12"/>
      <c r="J85" s="13"/>
      <c r="K85" s="13"/>
      <c r="L85" s="13">
        <f t="shared" si="26"/>
        <v>144</v>
      </c>
      <c r="M85" s="13">
        <f t="shared" si="27"/>
        <v>0</v>
      </c>
      <c r="N85" s="13">
        <f t="shared" si="28"/>
        <v>0</v>
      </c>
      <c r="O85" s="13">
        <f t="shared" si="29"/>
        <v>0</v>
      </c>
      <c r="P85" s="13">
        <f t="shared" si="30"/>
        <v>0</v>
      </c>
      <c r="Q85" s="13">
        <f t="shared" si="31"/>
        <v>0</v>
      </c>
    </row>
    <row r="86" spans="1:17" x14ac:dyDescent="0.25">
      <c r="A86" s="10" t="s">
        <v>73</v>
      </c>
      <c r="B86" s="11">
        <v>82</v>
      </c>
      <c r="C86" s="11"/>
      <c r="D86" s="10" t="s">
        <v>74</v>
      </c>
      <c r="E86" s="12">
        <v>82</v>
      </c>
      <c r="F86" s="12">
        <v>1</v>
      </c>
      <c r="G86" s="12"/>
      <c r="H86" s="12"/>
      <c r="I86" s="12"/>
      <c r="J86" s="13"/>
      <c r="K86" s="13"/>
      <c r="L86" s="13">
        <f t="shared" si="26"/>
        <v>82</v>
      </c>
      <c r="M86" s="13">
        <f t="shared" si="27"/>
        <v>0</v>
      </c>
      <c r="N86" s="13">
        <f t="shared" si="28"/>
        <v>0</v>
      </c>
      <c r="O86" s="13">
        <f t="shared" si="29"/>
        <v>0</v>
      </c>
      <c r="P86" s="13">
        <f t="shared" si="30"/>
        <v>0</v>
      </c>
      <c r="Q86" s="13">
        <f t="shared" si="31"/>
        <v>0</v>
      </c>
    </row>
    <row r="87" spans="1:17" x14ac:dyDescent="0.25">
      <c r="A87" s="10" t="s">
        <v>82</v>
      </c>
      <c r="B87" s="11">
        <v>4</v>
      </c>
      <c r="C87" s="11"/>
      <c r="D87" s="10" t="s">
        <v>77</v>
      </c>
      <c r="E87" s="12">
        <v>4</v>
      </c>
      <c r="F87" s="12">
        <v>2</v>
      </c>
      <c r="G87" s="12"/>
      <c r="H87" s="12"/>
      <c r="I87" s="12"/>
      <c r="J87" s="13"/>
      <c r="K87" s="13"/>
      <c r="L87" s="13">
        <f t="shared" si="26"/>
        <v>8</v>
      </c>
      <c r="M87" s="13">
        <f t="shared" si="27"/>
        <v>0</v>
      </c>
      <c r="N87" s="13">
        <f t="shared" si="28"/>
        <v>0</v>
      </c>
      <c r="O87" s="13">
        <f t="shared" si="29"/>
        <v>0</v>
      </c>
      <c r="P87" s="13">
        <f t="shared" si="30"/>
        <v>0</v>
      </c>
      <c r="Q87" s="13">
        <f t="shared" si="31"/>
        <v>0</v>
      </c>
    </row>
    <row r="88" spans="1:17" x14ac:dyDescent="0.25">
      <c r="A88" s="10" t="s">
        <v>66</v>
      </c>
      <c r="B88" s="11">
        <v>4</v>
      </c>
      <c r="C88" s="11"/>
      <c r="D88" s="10" t="s">
        <v>77</v>
      </c>
      <c r="E88" s="12">
        <v>4</v>
      </c>
      <c r="F88" s="12">
        <v>2</v>
      </c>
      <c r="G88" s="12"/>
      <c r="H88" s="12"/>
      <c r="I88" s="12"/>
      <c r="J88" s="13"/>
      <c r="K88" s="13"/>
      <c r="L88" s="13">
        <f t="shared" si="26"/>
        <v>8</v>
      </c>
      <c r="M88" s="13">
        <f t="shared" si="27"/>
        <v>0</v>
      </c>
      <c r="N88" s="13">
        <f t="shared" si="28"/>
        <v>0</v>
      </c>
      <c r="O88" s="13">
        <f t="shared" si="29"/>
        <v>0</v>
      </c>
      <c r="P88" s="13">
        <f t="shared" si="30"/>
        <v>0</v>
      </c>
      <c r="Q88" s="13">
        <f t="shared" si="31"/>
        <v>0</v>
      </c>
    </row>
    <row r="89" spans="1:17" x14ac:dyDescent="0.25">
      <c r="A89" s="10" t="s">
        <v>28</v>
      </c>
      <c r="B89" s="11"/>
      <c r="C89" s="11">
        <v>1544</v>
      </c>
      <c r="D89" s="10" t="s">
        <v>91</v>
      </c>
      <c r="E89" s="12">
        <v>46</v>
      </c>
      <c r="F89" s="12">
        <v>2</v>
      </c>
      <c r="G89" s="12"/>
      <c r="H89" s="12"/>
      <c r="I89" s="12"/>
      <c r="J89" s="13"/>
      <c r="K89" s="13"/>
      <c r="L89" s="13">
        <f t="shared" si="26"/>
        <v>92</v>
      </c>
      <c r="M89" s="13">
        <f t="shared" si="27"/>
        <v>0</v>
      </c>
      <c r="N89" s="13">
        <f t="shared" si="28"/>
        <v>0</v>
      </c>
      <c r="O89" s="13">
        <f t="shared" si="29"/>
        <v>0</v>
      </c>
      <c r="P89" s="13">
        <f t="shared" si="30"/>
        <v>0</v>
      </c>
      <c r="Q89" s="13">
        <f t="shared" si="31"/>
        <v>0</v>
      </c>
    </row>
    <row r="90" spans="1:17" x14ac:dyDescent="0.25">
      <c r="A90" s="10" t="s">
        <v>28</v>
      </c>
      <c r="B90" s="11"/>
      <c r="C90" s="11">
        <v>1544</v>
      </c>
      <c r="D90" s="10" t="s">
        <v>85</v>
      </c>
      <c r="E90" s="12">
        <v>401</v>
      </c>
      <c r="F90" s="12">
        <v>2</v>
      </c>
      <c r="G90" s="12"/>
      <c r="H90" s="12"/>
      <c r="I90" s="12"/>
      <c r="J90" s="13"/>
      <c r="K90" s="13"/>
      <c r="L90" s="13">
        <f t="shared" si="26"/>
        <v>802</v>
      </c>
      <c r="M90" s="13">
        <f t="shared" si="27"/>
        <v>0</v>
      </c>
      <c r="N90" s="13">
        <f t="shared" si="28"/>
        <v>0</v>
      </c>
      <c r="O90" s="13">
        <f t="shared" si="29"/>
        <v>0</v>
      </c>
      <c r="P90" s="13">
        <f t="shared" si="30"/>
        <v>0</v>
      </c>
      <c r="Q90" s="13">
        <f t="shared" si="31"/>
        <v>0</v>
      </c>
    </row>
    <row r="91" spans="1:17" ht="15.75" thickBot="1" x14ac:dyDescent="0.3">
      <c r="A91" s="31" t="s">
        <v>28</v>
      </c>
      <c r="B91" s="32"/>
      <c r="C91" s="32">
        <v>1544</v>
      </c>
      <c r="D91" s="31" t="s">
        <v>45</v>
      </c>
      <c r="E91" s="33">
        <v>23160</v>
      </c>
      <c r="F91" s="33"/>
      <c r="G91" s="33"/>
      <c r="H91" s="33">
        <v>1</v>
      </c>
      <c r="I91" s="33"/>
      <c r="J91" s="34"/>
      <c r="K91" s="34"/>
      <c r="L91" s="34">
        <f t="shared" si="26"/>
        <v>0</v>
      </c>
      <c r="M91" s="34">
        <f t="shared" si="27"/>
        <v>0</v>
      </c>
      <c r="N91" s="34">
        <f t="shared" si="28"/>
        <v>23160</v>
      </c>
      <c r="O91" s="34">
        <f t="shared" si="29"/>
        <v>0</v>
      </c>
      <c r="P91" s="34">
        <f t="shared" si="30"/>
        <v>0</v>
      </c>
      <c r="Q91" s="34">
        <f t="shared" si="31"/>
        <v>0</v>
      </c>
    </row>
    <row r="92" spans="1:17" x14ac:dyDescent="0.25">
      <c r="A92" s="14" t="s">
        <v>92</v>
      </c>
      <c r="B92" s="28"/>
      <c r="C92" s="28"/>
      <c r="D92" s="16"/>
      <c r="E92" s="29"/>
      <c r="F92" s="29"/>
      <c r="G92" s="29"/>
      <c r="H92" s="29"/>
      <c r="I92" s="29"/>
      <c r="J92" s="30"/>
      <c r="K92" s="30"/>
      <c r="L92" s="30"/>
      <c r="M92" s="30"/>
      <c r="N92" s="30"/>
      <c r="O92" s="30"/>
      <c r="P92" s="30"/>
      <c r="Q92" s="30"/>
    </row>
    <row r="93" spans="1:17" x14ac:dyDescent="0.25">
      <c r="A93" s="10" t="s">
        <v>23</v>
      </c>
      <c r="B93" s="11"/>
      <c r="C93" s="11">
        <v>50</v>
      </c>
      <c r="D93" s="10" t="s">
        <v>48</v>
      </c>
      <c r="E93" s="12">
        <v>1</v>
      </c>
      <c r="F93" s="12">
        <v>1</v>
      </c>
      <c r="G93" s="12"/>
      <c r="H93" s="12"/>
      <c r="I93" s="12"/>
      <c r="J93" s="13"/>
      <c r="K93" s="13"/>
      <c r="L93" s="13">
        <f t="shared" ref="L93:L102" si="32">$E93*F93</f>
        <v>1</v>
      </c>
      <c r="M93" s="13">
        <f t="shared" ref="M93:M102" si="33">$E93*G93</f>
        <v>0</v>
      </c>
      <c r="N93" s="13">
        <f t="shared" ref="N93:N102" si="34">$E93*H93</f>
        <v>0</v>
      </c>
      <c r="O93" s="13">
        <f t="shared" ref="O93:O102" si="35">$E93*I93</f>
        <v>0</v>
      </c>
      <c r="P93" s="13">
        <f t="shared" ref="P93:P102" si="36">$E93*J93</f>
        <v>0</v>
      </c>
      <c r="Q93" s="13">
        <f t="shared" ref="Q93:Q102" si="37">$E93*K93</f>
        <v>0</v>
      </c>
    </row>
    <row r="94" spans="1:17" x14ac:dyDescent="0.25">
      <c r="A94" s="10" t="s">
        <v>49</v>
      </c>
      <c r="B94" s="11">
        <v>64</v>
      </c>
      <c r="C94" s="11"/>
      <c r="D94" s="10" t="s">
        <v>50</v>
      </c>
      <c r="E94" s="12">
        <v>4</v>
      </c>
      <c r="F94" s="12"/>
      <c r="G94" s="12"/>
      <c r="H94" s="12">
        <v>1</v>
      </c>
      <c r="I94" s="12"/>
      <c r="J94" s="13"/>
      <c r="K94" s="13"/>
      <c r="L94" s="13">
        <f t="shared" si="32"/>
        <v>0</v>
      </c>
      <c r="M94" s="13">
        <f t="shared" si="33"/>
        <v>0</v>
      </c>
      <c r="N94" s="13">
        <f t="shared" si="34"/>
        <v>4</v>
      </c>
      <c r="O94" s="13">
        <f t="shared" si="35"/>
        <v>0</v>
      </c>
      <c r="P94" s="13">
        <f t="shared" si="36"/>
        <v>0</v>
      </c>
      <c r="Q94" s="13">
        <f t="shared" si="37"/>
        <v>0</v>
      </c>
    </row>
    <row r="95" spans="1:17" x14ac:dyDescent="0.25">
      <c r="A95" s="10" t="s">
        <v>93</v>
      </c>
      <c r="B95" s="11"/>
      <c r="C95" s="11">
        <v>156</v>
      </c>
      <c r="D95" s="10" t="s">
        <v>77</v>
      </c>
      <c r="E95" s="12">
        <v>71</v>
      </c>
      <c r="F95" s="12"/>
      <c r="G95" s="12">
        <v>1</v>
      </c>
      <c r="H95" s="12"/>
      <c r="I95" s="12"/>
      <c r="J95" s="13"/>
      <c r="K95" s="13"/>
      <c r="L95" s="13">
        <f t="shared" si="32"/>
        <v>0</v>
      </c>
      <c r="M95" s="13">
        <f t="shared" si="33"/>
        <v>71</v>
      </c>
      <c r="N95" s="13">
        <f t="shared" si="34"/>
        <v>0</v>
      </c>
      <c r="O95" s="13">
        <f t="shared" si="35"/>
        <v>0</v>
      </c>
      <c r="P95" s="13">
        <f t="shared" si="36"/>
        <v>0</v>
      </c>
      <c r="Q95" s="13">
        <f t="shared" si="37"/>
        <v>0</v>
      </c>
    </row>
    <row r="96" spans="1:17" x14ac:dyDescent="0.25">
      <c r="A96" s="10" t="s">
        <v>94</v>
      </c>
      <c r="B96" s="11"/>
      <c r="C96" s="11">
        <v>57</v>
      </c>
      <c r="D96" s="10" t="s">
        <v>77</v>
      </c>
      <c r="E96" s="12">
        <v>26</v>
      </c>
      <c r="F96" s="12">
        <v>1</v>
      </c>
      <c r="G96" s="12"/>
      <c r="H96" s="12"/>
      <c r="I96" s="12"/>
      <c r="J96" s="13"/>
      <c r="K96" s="13"/>
      <c r="L96" s="13">
        <f t="shared" si="32"/>
        <v>26</v>
      </c>
      <c r="M96" s="13">
        <f t="shared" si="33"/>
        <v>0</v>
      </c>
      <c r="N96" s="13">
        <f t="shared" si="34"/>
        <v>0</v>
      </c>
      <c r="O96" s="13">
        <f t="shared" si="35"/>
        <v>0</v>
      </c>
      <c r="P96" s="13">
        <f t="shared" si="36"/>
        <v>0</v>
      </c>
      <c r="Q96" s="13">
        <f t="shared" si="37"/>
        <v>0</v>
      </c>
    </row>
    <row r="97" spans="1:17" x14ac:dyDescent="0.25">
      <c r="A97" s="10" t="s">
        <v>82</v>
      </c>
      <c r="B97" s="11">
        <v>48</v>
      </c>
      <c r="C97" s="11"/>
      <c r="D97" s="10" t="s">
        <v>77</v>
      </c>
      <c r="E97" s="12">
        <v>48</v>
      </c>
      <c r="F97" s="12">
        <v>2</v>
      </c>
      <c r="G97" s="12"/>
      <c r="H97" s="12"/>
      <c r="I97" s="12"/>
      <c r="J97" s="13"/>
      <c r="K97" s="13"/>
      <c r="L97" s="13">
        <f t="shared" si="32"/>
        <v>96</v>
      </c>
      <c r="M97" s="13">
        <f t="shared" si="33"/>
        <v>0</v>
      </c>
      <c r="N97" s="13">
        <f t="shared" si="34"/>
        <v>0</v>
      </c>
      <c r="O97" s="13">
        <f t="shared" si="35"/>
        <v>0</v>
      </c>
      <c r="P97" s="13">
        <f t="shared" si="36"/>
        <v>0</v>
      </c>
      <c r="Q97" s="13">
        <f t="shared" si="37"/>
        <v>0</v>
      </c>
    </row>
    <row r="98" spans="1:17" x14ac:dyDescent="0.25">
      <c r="A98" s="10" t="s">
        <v>95</v>
      </c>
      <c r="B98" s="11"/>
      <c r="C98" s="11">
        <v>100</v>
      </c>
      <c r="D98" s="10" t="s">
        <v>77</v>
      </c>
      <c r="E98" s="12">
        <v>6</v>
      </c>
      <c r="F98" s="12">
        <v>4</v>
      </c>
      <c r="G98" s="12"/>
      <c r="H98" s="12"/>
      <c r="I98" s="12"/>
      <c r="J98" s="13"/>
      <c r="K98" s="13"/>
      <c r="L98" s="13">
        <f t="shared" si="32"/>
        <v>24</v>
      </c>
      <c r="M98" s="13">
        <f t="shared" si="33"/>
        <v>0</v>
      </c>
      <c r="N98" s="13">
        <f t="shared" si="34"/>
        <v>0</v>
      </c>
      <c r="O98" s="13">
        <f t="shared" si="35"/>
        <v>0</v>
      </c>
      <c r="P98" s="13">
        <f t="shared" si="36"/>
        <v>0</v>
      </c>
      <c r="Q98" s="13">
        <f t="shared" si="37"/>
        <v>0</v>
      </c>
    </row>
    <row r="99" spans="1:17" x14ac:dyDescent="0.25">
      <c r="A99" s="10" t="s">
        <v>90</v>
      </c>
      <c r="B99" s="11">
        <v>16</v>
      </c>
      <c r="C99" s="11">
        <v>18</v>
      </c>
      <c r="D99" s="10" t="s">
        <v>47</v>
      </c>
      <c r="E99" s="12">
        <v>9</v>
      </c>
      <c r="F99" s="12">
        <v>1</v>
      </c>
      <c r="G99" s="12"/>
      <c r="H99" s="12"/>
      <c r="I99" s="12"/>
      <c r="J99" s="13"/>
      <c r="K99" s="13"/>
      <c r="L99" s="13">
        <f t="shared" si="32"/>
        <v>9</v>
      </c>
      <c r="M99" s="13">
        <f t="shared" si="33"/>
        <v>0</v>
      </c>
      <c r="N99" s="13">
        <f t="shared" si="34"/>
        <v>0</v>
      </c>
      <c r="O99" s="13">
        <f t="shared" si="35"/>
        <v>0</v>
      </c>
      <c r="P99" s="13">
        <f t="shared" si="36"/>
        <v>0</v>
      </c>
      <c r="Q99" s="13">
        <f t="shared" si="37"/>
        <v>0</v>
      </c>
    </row>
    <row r="100" spans="1:17" x14ac:dyDescent="0.25">
      <c r="A100" s="10" t="s">
        <v>28</v>
      </c>
      <c r="B100" s="11"/>
      <c r="C100" s="11">
        <v>50</v>
      </c>
      <c r="D100" s="10" t="s">
        <v>91</v>
      </c>
      <c r="E100" s="12">
        <v>3</v>
      </c>
      <c r="F100" s="12">
        <v>2</v>
      </c>
      <c r="G100" s="12"/>
      <c r="H100" s="12"/>
      <c r="I100" s="12"/>
      <c r="J100" s="13"/>
      <c r="K100" s="13"/>
      <c r="L100" s="13">
        <f t="shared" si="32"/>
        <v>6</v>
      </c>
      <c r="M100" s="13">
        <f t="shared" si="33"/>
        <v>0</v>
      </c>
      <c r="N100" s="13">
        <f t="shared" si="34"/>
        <v>0</v>
      </c>
      <c r="O100" s="13">
        <f t="shared" si="35"/>
        <v>0</v>
      </c>
      <c r="P100" s="13">
        <f t="shared" si="36"/>
        <v>0</v>
      </c>
      <c r="Q100" s="13">
        <f t="shared" si="37"/>
        <v>0</v>
      </c>
    </row>
    <row r="101" spans="1:17" x14ac:dyDescent="0.25">
      <c r="A101" s="10" t="s">
        <v>28</v>
      </c>
      <c r="B101" s="11"/>
      <c r="C101" s="11">
        <v>50</v>
      </c>
      <c r="D101" s="10" t="s">
        <v>85</v>
      </c>
      <c r="E101" s="12">
        <v>3</v>
      </c>
      <c r="F101" s="12">
        <v>2</v>
      </c>
      <c r="G101" s="12"/>
      <c r="H101" s="12"/>
      <c r="I101" s="12"/>
      <c r="J101" s="13"/>
      <c r="K101" s="13"/>
      <c r="L101" s="13">
        <f t="shared" si="32"/>
        <v>6</v>
      </c>
      <c r="M101" s="13">
        <f t="shared" si="33"/>
        <v>0</v>
      </c>
      <c r="N101" s="13">
        <f t="shared" si="34"/>
        <v>0</v>
      </c>
      <c r="O101" s="13">
        <f t="shared" si="35"/>
        <v>0</v>
      </c>
      <c r="P101" s="13">
        <f t="shared" si="36"/>
        <v>0</v>
      </c>
      <c r="Q101" s="13">
        <f t="shared" si="37"/>
        <v>0</v>
      </c>
    </row>
    <row r="102" spans="1:17" ht="15.75" thickBot="1" x14ac:dyDescent="0.3">
      <c r="A102" s="31" t="s">
        <v>28</v>
      </c>
      <c r="B102" s="32"/>
      <c r="C102" s="32">
        <v>50</v>
      </c>
      <c r="D102" s="31" t="s">
        <v>45</v>
      </c>
      <c r="E102" s="33">
        <v>750</v>
      </c>
      <c r="F102" s="33"/>
      <c r="G102" s="33"/>
      <c r="H102" s="33">
        <v>1</v>
      </c>
      <c r="I102" s="33"/>
      <c r="J102" s="34"/>
      <c r="K102" s="34"/>
      <c r="L102" s="34">
        <f t="shared" si="32"/>
        <v>0</v>
      </c>
      <c r="M102" s="34">
        <f t="shared" si="33"/>
        <v>0</v>
      </c>
      <c r="N102" s="34">
        <f t="shared" si="34"/>
        <v>750</v>
      </c>
      <c r="O102" s="34">
        <f t="shared" si="35"/>
        <v>0</v>
      </c>
      <c r="P102" s="34">
        <f t="shared" si="36"/>
        <v>0</v>
      </c>
      <c r="Q102" s="34">
        <f t="shared" si="37"/>
        <v>0</v>
      </c>
    </row>
    <row r="103" spans="1:17" x14ac:dyDescent="0.25">
      <c r="A103" s="14" t="s">
        <v>96</v>
      </c>
      <c r="B103" s="28"/>
      <c r="C103" s="28"/>
      <c r="D103" s="16"/>
      <c r="E103" s="29"/>
      <c r="F103" s="29"/>
      <c r="G103" s="29"/>
      <c r="H103" s="29"/>
      <c r="I103" s="29"/>
      <c r="J103" s="30"/>
      <c r="K103" s="30"/>
      <c r="L103" s="30"/>
      <c r="M103" s="30"/>
      <c r="N103" s="30"/>
      <c r="O103" s="30"/>
      <c r="P103" s="30"/>
      <c r="Q103" s="30"/>
    </row>
    <row r="104" spans="1:17" x14ac:dyDescent="0.25">
      <c r="A104" s="10" t="s">
        <v>23</v>
      </c>
      <c r="B104" s="11"/>
      <c r="C104" s="11">
        <v>3910</v>
      </c>
      <c r="D104" s="10" t="s">
        <v>48</v>
      </c>
      <c r="E104" s="12">
        <v>117</v>
      </c>
      <c r="F104" s="12">
        <v>1</v>
      </c>
      <c r="G104" s="12"/>
      <c r="H104" s="12"/>
      <c r="I104" s="12"/>
      <c r="J104" s="13"/>
      <c r="K104" s="13"/>
      <c r="L104" s="13">
        <f t="shared" ref="L104:L119" si="38">$E104*F104</f>
        <v>117</v>
      </c>
      <c r="M104" s="13">
        <f t="shared" ref="M104:M119" si="39">$E104*G104</f>
        <v>0</v>
      </c>
      <c r="N104" s="13">
        <f t="shared" ref="N104:N119" si="40">$E104*H104</f>
        <v>0</v>
      </c>
      <c r="O104" s="13">
        <f t="shared" ref="O104:O119" si="41">$E104*I104</f>
        <v>0</v>
      </c>
      <c r="P104" s="13">
        <f t="shared" ref="P104:P119" si="42">$E104*J104</f>
        <v>0</v>
      </c>
      <c r="Q104" s="13">
        <f t="shared" ref="Q104:Q119" si="43">$E104*K104</f>
        <v>0</v>
      </c>
    </row>
    <row r="105" spans="1:17" x14ac:dyDescent="0.25">
      <c r="A105" s="10" t="s">
        <v>49</v>
      </c>
      <c r="B105" s="11">
        <v>408</v>
      </c>
      <c r="C105" s="11"/>
      <c r="D105" s="10" t="s">
        <v>50</v>
      </c>
      <c r="E105" s="12">
        <v>110</v>
      </c>
      <c r="F105" s="12"/>
      <c r="G105" s="12">
        <v>1</v>
      </c>
      <c r="H105" s="12"/>
      <c r="I105" s="12"/>
      <c r="J105" s="13"/>
      <c r="K105" s="13"/>
      <c r="L105" s="13">
        <f t="shared" si="38"/>
        <v>0</v>
      </c>
      <c r="M105" s="13">
        <f t="shared" si="39"/>
        <v>110</v>
      </c>
      <c r="N105" s="13">
        <f t="shared" si="40"/>
        <v>0</v>
      </c>
      <c r="O105" s="13">
        <f t="shared" si="41"/>
        <v>0</v>
      </c>
      <c r="P105" s="13">
        <f t="shared" si="42"/>
        <v>0</v>
      </c>
      <c r="Q105" s="13">
        <f t="shared" si="43"/>
        <v>0</v>
      </c>
    </row>
    <row r="106" spans="1:17" x14ac:dyDescent="0.25">
      <c r="A106" s="10" t="s">
        <v>51</v>
      </c>
      <c r="B106" s="11">
        <v>816</v>
      </c>
      <c r="C106" s="11"/>
      <c r="D106" s="10" t="s">
        <v>77</v>
      </c>
      <c r="E106" s="12">
        <v>440</v>
      </c>
      <c r="F106" s="12"/>
      <c r="G106" s="12"/>
      <c r="H106" s="12">
        <v>1</v>
      </c>
      <c r="I106" s="12"/>
      <c r="J106" s="13"/>
      <c r="K106" s="13"/>
      <c r="L106" s="13">
        <f t="shared" si="38"/>
        <v>0</v>
      </c>
      <c r="M106" s="13">
        <f t="shared" si="39"/>
        <v>0</v>
      </c>
      <c r="N106" s="13">
        <f t="shared" si="40"/>
        <v>440</v>
      </c>
      <c r="O106" s="13">
        <f t="shared" si="41"/>
        <v>0</v>
      </c>
      <c r="P106" s="13">
        <f t="shared" si="42"/>
        <v>0</v>
      </c>
      <c r="Q106" s="13">
        <f t="shared" si="43"/>
        <v>0</v>
      </c>
    </row>
    <row r="107" spans="1:17" x14ac:dyDescent="0.25">
      <c r="A107" s="10" t="s">
        <v>97</v>
      </c>
      <c r="B107" s="11"/>
      <c r="C107" s="11">
        <v>10438</v>
      </c>
      <c r="D107" s="10" t="s">
        <v>42</v>
      </c>
      <c r="E107" s="12">
        <v>200</v>
      </c>
      <c r="F107" s="12"/>
      <c r="G107" s="12">
        <v>1</v>
      </c>
      <c r="H107" s="12"/>
      <c r="I107" s="12"/>
      <c r="J107" s="13"/>
      <c r="K107" s="13"/>
      <c r="L107" s="13">
        <f t="shared" si="38"/>
        <v>0</v>
      </c>
      <c r="M107" s="13">
        <f t="shared" si="39"/>
        <v>200</v>
      </c>
      <c r="N107" s="13">
        <f t="shared" si="40"/>
        <v>0</v>
      </c>
      <c r="O107" s="13">
        <f t="shared" si="41"/>
        <v>0</v>
      </c>
      <c r="P107" s="13">
        <f t="shared" si="42"/>
        <v>0</v>
      </c>
      <c r="Q107" s="13">
        <f t="shared" si="43"/>
        <v>0</v>
      </c>
    </row>
    <row r="108" spans="1:17" x14ac:dyDescent="0.25">
      <c r="A108" s="10" t="s">
        <v>75</v>
      </c>
      <c r="B108" s="11">
        <v>136</v>
      </c>
      <c r="C108" s="11"/>
      <c r="D108" s="10" t="s">
        <v>77</v>
      </c>
      <c r="E108" s="12">
        <v>136</v>
      </c>
      <c r="F108" s="12">
        <v>1</v>
      </c>
      <c r="G108" s="12"/>
      <c r="H108" s="12"/>
      <c r="I108" s="12"/>
      <c r="J108" s="13"/>
      <c r="K108" s="13"/>
      <c r="L108" s="13">
        <f t="shared" si="38"/>
        <v>136</v>
      </c>
      <c r="M108" s="13">
        <f t="shared" si="39"/>
        <v>0</v>
      </c>
      <c r="N108" s="13">
        <f t="shared" si="40"/>
        <v>0</v>
      </c>
      <c r="O108" s="13">
        <f t="shared" si="41"/>
        <v>0</v>
      </c>
      <c r="P108" s="13">
        <f t="shared" si="42"/>
        <v>0</v>
      </c>
      <c r="Q108" s="13">
        <f t="shared" si="43"/>
        <v>0</v>
      </c>
    </row>
    <row r="109" spans="1:17" x14ac:dyDescent="0.25">
      <c r="A109" s="10" t="s">
        <v>98</v>
      </c>
      <c r="B109" s="11">
        <v>68</v>
      </c>
      <c r="C109" s="11"/>
      <c r="D109" s="10" t="s">
        <v>77</v>
      </c>
      <c r="E109" s="12">
        <v>68</v>
      </c>
      <c r="F109" s="12">
        <v>1</v>
      </c>
      <c r="G109" s="12"/>
      <c r="H109" s="12"/>
      <c r="I109" s="12"/>
      <c r="J109" s="13"/>
      <c r="K109" s="13"/>
      <c r="L109" s="13">
        <f t="shared" si="38"/>
        <v>68</v>
      </c>
      <c r="M109" s="13">
        <f t="shared" si="39"/>
        <v>0</v>
      </c>
      <c r="N109" s="13">
        <f t="shared" si="40"/>
        <v>0</v>
      </c>
      <c r="O109" s="13">
        <f t="shared" si="41"/>
        <v>0</v>
      </c>
      <c r="P109" s="13">
        <f t="shared" si="42"/>
        <v>0</v>
      </c>
      <c r="Q109" s="13">
        <f t="shared" si="43"/>
        <v>0</v>
      </c>
    </row>
    <row r="110" spans="1:17" x14ac:dyDescent="0.25">
      <c r="A110" s="10" t="s">
        <v>99</v>
      </c>
      <c r="B110" s="11">
        <v>68</v>
      </c>
      <c r="C110" s="11"/>
      <c r="D110" s="10" t="s">
        <v>77</v>
      </c>
      <c r="E110" s="12">
        <v>68</v>
      </c>
      <c r="F110" s="12"/>
      <c r="G110" s="12">
        <v>1</v>
      </c>
      <c r="H110" s="12"/>
      <c r="I110" s="12"/>
      <c r="J110" s="13"/>
      <c r="K110" s="13"/>
      <c r="L110" s="13">
        <f t="shared" si="38"/>
        <v>0</v>
      </c>
      <c r="M110" s="13">
        <f t="shared" si="39"/>
        <v>68</v>
      </c>
      <c r="N110" s="13">
        <f t="shared" si="40"/>
        <v>0</v>
      </c>
      <c r="O110" s="13">
        <f t="shared" si="41"/>
        <v>0</v>
      </c>
      <c r="P110" s="13">
        <f t="shared" si="42"/>
        <v>0</v>
      </c>
      <c r="Q110" s="13">
        <f t="shared" si="43"/>
        <v>0</v>
      </c>
    </row>
    <row r="111" spans="1:17" x14ac:dyDescent="0.25">
      <c r="A111" s="10" t="s">
        <v>100</v>
      </c>
      <c r="B111" s="11"/>
      <c r="C111" s="11">
        <v>4352</v>
      </c>
      <c r="D111" s="10" t="s">
        <v>77</v>
      </c>
      <c r="E111" s="12">
        <v>1175</v>
      </c>
      <c r="F111" s="12"/>
      <c r="G111" s="12">
        <v>1</v>
      </c>
      <c r="H111" s="12"/>
      <c r="I111" s="12"/>
      <c r="J111" s="13"/>
      <c r="K111" s="13"/>
      <c r="L111" s="13">
        <f t="shared" si="38"/>
        <v>0</v>
      </c>
      <c r="M111" s="13">
        <f t="shared" si="39"/>
        <v>1175</v>
      </c>
      <c r="N111" s="13">
        <f t="shared" si="40"/>
        <v>0</v>
      </c>
      <c r="O111" s="13">
        <f t="shared" si="41"/>
        <v>0</v>
      </c>
      <c r="P111" s="13">
        <f t="shared" si="42"/>
        <v>0</v>
      </c>
      <c r="Q111" s="13">
        <f t="shared" si="43"/>
        <v>0</v>
      </c>
    </row>
    <row r="112" spans="1:17" x14ac:dyDescent="0.25">
      <c r="A112" s="10" t="s">
        <v>101</v>
      </c>
      <c r="B112" s="11">
        <v>340</v>
      </c>
      <c r="C112" s="11"/>
      <c r="D112" s="10" t="s">
        <v>50</v>
      </c>
      <c r="E112" s="12">
        <v>10</v>
      </c>
      <c r="F112" s="12">
        <v>1</v>
      </c>
      <c r="G112" s="12"/>
      <c r="H112" s="12"/>
      <c r="I112" s="12"/>
      <c r="J112" s="13"/>
      <c r="K112" s="13"/>
      <c r="L112" s="13">
        <f t="shared" si="38"/>
        <v>10</v>
      </c>
      <c r="M112" s="13">
        <f t="shared" si="39"/>
        <v>0</v>
      </c>
      <c r="N112" s="13">
        <f t="shared" si="40"/>
        <v>0</v>
      </c>
      <c r="O112" s="13">
        <f t="shared" si="41"/>
        <v>0</v>
      </c>
      <c r="P112" s="13">
        <f t="shared" si="42"/>
        <v>0</v>
      </c>
      <c r="Q112" s="13">
        <f t="shared" si="43"/>
        <v>0</v>
      </c>
    </row>
    <row r="113" spans="1:17" x14ac:dyDescent="0.25">
      <c r="A113" s="10" t="s">
        <v>28</v>
      </c>
      <c r="B113" s="11"/>
      <c r="C113" s="11">
        <v>3910</v>
      </c>
      <c r="D113" s="10" t="s">
        <v>91</v>
      </c>
      <c r="E113" s="12">
        <v>117</v>
      </c>
      <c r="F113" s="12">
        <v>1</v>
      </c>
      <c r="G113" s="12"/>
      <c r="H113" s="12"/>
      <c r="I113" s="12"/>
      <c r="J113" s="13"/>
      <c r="K113" s="13"/>
      <c r="L113" s="13">
        <f t="shared" si="38"/>
        <v>117</v>
      </c>
      <c r="M113" s="13">
        <f t="shared" si="39"/>
        <v>0</v>
      </c>
      <c r="N113" s="13">
        <f t="shared" si="40"/>
        <v>0</v>
      </c>
      <c r="O113" s="13">
        <f t="shared" si="41"/>
        <v>0</v>
      </c>
      <c r="P113" s="13">
        <f t="shared" si="42"/>
        <v>0</v>
      </c>
      <c r="Q113" s="13">
        <f t="shared" si="43"/>
        <v>0</v>
      </c>
    </row>
    <row r="114" spans="1:17" x14ac:dyDescent="0.25">
      <c r="A114" s="10" t="s">
        <v>28</v>
      </c>
      <c r="B114" s="11"/>
      <c r="C114" s="11">
        <v>3910</v>
      </c>
      <c r="D114" s="10" t="s">
        <v>85</v>
      </c>
      <c r="E114" s="12">
        <v>391</v>
      </c>
      <c r="F114" s="12">
        <v>2</v>
      </c>
      <c r="G114" s="12"/>
      <c r="H114" s="12"/>
      <c r="I114" s="12"/>
      <c r="J114" s="13"/>
      <c r="K114" s="13"/>
      <c r="L114" s="13">
        <f t="shared" si="38"/>
        <v>782</v>
      </c>
      <c r="M114" s="13">
        <f t="shared" si="39"/>
        <v>0</v>
      </c>
      <c r="N114" s="13">
        <f t="shared" si="40"/>
        <v>0</v>
      </c>
      <c r="O114" s="13">
        <f t="shared" si="41"/>
        <v>0</v>
      </c>
      <c r="P114" s="13">
        <f t="shared" si="42"/>
        <v>0</v>
      </c>
      <c r="Q114" s="13">
        <f t="shared" si="43"/>
        <v>0</v>
      </c>
    </row>
    <row r="115" spans="1:17" x14ac:dyDescent="0.25">
      <c r="A115" s="10" t="s">
        <v>28</v>
      </c>
      <c r="B115" s="11"/>
      <c r="C115" s="11">
        <v>3910</v>
      </c>
      <c r="D115" s="10" t="s">
        <v>45</v>
      </c>
      <c r="E115" s="12">
        <v>58650</v>
      </c>
      <c r="F115" s="12"/>
      <c r="G115" s="12"/>
      <c r="H115" s="12">
        <v>1</v>
      </c>
      <c r="I115" s="12"/>
      <c r="J115" s="13"/>
      <c r="K115" s="13"/>
      <c r="L115" s="13">
        <f t="shared" si="38"/>
        <v>0</v>
      </c>
      <c r="M115" s="13">
        <f t="shared" si="39"/>
        <v>0</v>
      </c>
      <c r="N115" s="13">
        <f t="shared" si="40"/>
        <v>58650</v>
      </c>
      <c r="O115" s="13">
        <f t="shared" si="41"/>
        <v>0</v>
      </c>
      <c r="P115" s="13">
        <f t="shared" si="42"/>
        <v>0</v>
      </c>
      <c r="Q115" s="13">
        <f t="shared" si="43"/>
        <v>0</v>
      </c>
    </row>
    <row r="116" spans="1:17" x14ac:dyDescent="0.25">
      <c r="A116" s="10" t="s">
        <v>82</v>
      </c>
      <c r="B116" s="11">
        <v>16</v>
      </c>
      <c r="C116" s="11">
        <v>30</v>
      </c>
      <c r="D116" s="10" t="s">
        <v>77</v>
      </c>
      <c r="E116" s="12">
        <v>30</v>
      </c>
      <c r="F116" s="12">
        <v>1</v>
      </c>
      <c r="G116" s="12"/>
      <c r="H116" s="12"/>
      <c r="I116" s="12"/>
      <c r="J116" s="13"/>
      <c r="K116" s="13"/>
      <c r="L116" s="13">
        <f t="shared" si="38"/>
        <v>30</v>
      </c>
      <c r="M116" s="13">
        <f t="shared" si="39"/>
        <v>0</v>
      </c>
      <c r="N116" s="13">
        <f t="shared" si="40"/>
        <v>0</v>
      </c>
      <c r="O116" s="13">
        <f t="shared" si="41"/>
        <v>0</v>
      </c>
      <c r="P116" s="13">
        <f t="shared" si="42"/>
        <v>0</v>
      </c>
      <c r="Q116" s="13">
        <f t="shared" si="43"/>
        <v>0</v>
      </c>
    </row>
    <row r="117" spans="1:17" x14ac:dyDescent="0.25">
      <c r="A117" s="10" t="s">
        <v>81</v>
      </c>
      <c r="B117" s="11">
        <v>2</v>
      </c>
      <c r="C117" s="11"/>
      <c r="D117" s="10" t="s">
        <v>50</v>
      </c>
      <c r="E117" s="12">
        <v>2</v>
      </c>
      <c r="F117" s="12"/>
      <c r="G117" s="12">
        <v>1</v>
      </c>
      <c r="H117" s="12"/>
      <c r="I117" s="12"/>
      <c r="J117" s="13"/>
      <c r="K117" s="13"/>
      <c r="L117" s="13">
        <f t="shared" si="38"/>
        <v>0</v>
      </c>
      <c r="M117" s="13">
        <f t="shared" si="39"/>
        <v>2</v>
      </c>
      <c r="N117" s="13">
        <f t="shared" si="40"/>
        <v>0</v>
      </c>
      <c r="O117" s="13">
        <f t="shared" si="41"/>
        <v>0</v>
      </c>
      <c r="P117" s="13">
        <f t="shared" si="42"/>
        <v>0</v>
      </c>
      <c r="Q117" s="13">
        <f t="shared" si="43"/>
        <v>0</v>
      </c>
    </row>
    <row r="118" spans="1:17" x14ac:dyDescent="0.25">
      <c r="A118" s="10" t="s">
        <v>102</v>
      </c>
      <c r="B118" s="11">
        <v>2</v>
      </c>
      <c r="C118" s="11"/>
      <c r="D118" s="10" t="s">
        <v>77</v>
      </c>
      <c r="E118" s="12">
        <v>2</v>
      </c>
      <c r="F118" s="12">
        <v>1</v>
      </c>
      <c r="G118" s="12"/>
      <c r="H118" s="12"/>
      <c r="I118" s="12"/>
      <c r="J118" s="13"/>
      <c r="K118" s="13"/>
      <c r="L118" s="13">
        <f t="shared" si="38"/>
        <v>2</v>
      </c>
      <c r="M118" s="13">
        <f t="shared" si="39"/>
        <v>0</v>
      </c>
      <c r="N118" s="13">
        <f t="shared" si="40"/>
        <v>0</v>
      </c>
      <c r="O118" s="13">
        <f t="shared" si="41"/>
        <v>0</v>
      </c>
      <c r="P118" s="13">
        <f t="shared" si="42"/>
        <v>0</v>
      </c>
      <c r="Q118" s="13">
        <f t="shared" si="43"/>
        <v>0</v>
      </c>
    </row>
    <row r="119" spans="1:17" ht="15.75" thickBot="1" x14ac:dyDescent="0.3">
      <c r="A119" s="31" t="s">
        <v>73</v>
      </c>
      <c r="B119" s="32">
        <v>68</v>
      </c>
      <c r="C119" s="32"/>
      <c r="D119" s="31" t="s">
        <v>74</v>
      </c>
      <c r="E119" s="33">
        <v>10</v>
      </c>
      <c r="F119" s="33">
        <v>1</v>
      </c>
      <c r="G119" s="33"/>
      <c r="H119" s="33"/>
      <c r="I119" s="33"/>
      <c r="J119" s="34"/>
      <c r="K119" s="34"/>
      <c r="L119" s="34">
        <f t="shared" si="38"/>
        <v>10</v>
      </c>
      <c r="M119" s="34">
        <f t="shared" si="39"/>
        <v>0</v>
      </c>
      <c r="N119" s="34">
        <f t="shared" si="40"/>
        <v>0</v>
      </c>
      <c r="O119" s="34">
        <f t="shared" si="41"/>
        <v>0</v>
      </c>
      <c r="P119" s="34">
        <f t="shared" si="42"/>
        <v>0</v>
      </c>
      <c r="Q119" s="34">
        <f t="shared" si="43"/>
        <v>0</v>
      </c>
    </row>
    <row r="120" spans="1:17" x14ac:dyDescent="0.25">
      <c r="A120" s="14" t="s">
        <v>103</v>
      </c>
      <c r="B120" s="28"/>
      <c r="C120" s="28"/>
      <c r="D120" s="16"/>
      <c r="E120" s="29"/>
      <c r="F120" s="29"/>
      <c r="G120" s="29"/>
      <c r="H120" s="29"/>
      <c r="I120" s="29"/>
      <c r="J120" s="30"/>
      <c r="K120" s="30"/>
      <c r="L120" s="30"/>
      <c r="M120" s="30"/>
      <c r="N120" s="30"/>
      <c r="O120" s="30"/>
      <c r="P120" s="30"/>
      <c r="Q120" s="30"/>
    </row>
    <row r="121" spans="1:17" x14ac:dyDescent="0.25">
      <c r="A121" s="10" t="s">
        <v>23</v>
      </c>
      <c r="B121" s="11"/>
      <c r="C121" s="11">
        <v>608</v>
      </c>
      <c r="D121" s="10" t="s">
        <v>48</v>
      </c>
      <c r="E121" s="12">
        <v>18</v>
      </c>
      <c r="F121" s="12">
        <v>1</v>
      </c>
      <c r="G121" s="12"/>
      <c r="H121" s="12"/>
      <c r="I121" s="12"/>
      <c r="J121" s="13"/>
      <c r="K121" s="13"/>
      <c r="L121" s="13">
        <f t="shared" ref="L121:L132" si="44">$E121*F121</f>
        <v>18</v>
      </c>
      <c r="M121" s="13">
        <f t="shared" ref="M121:M132" si="45">$E121*G121</f>
        <v>0</v>
      </c>
      <c r="N121" s="13">
        <f t="shared" ref="N121:N132" si="46">$E121*H121</f>
        <v>0</v>
      </c>
      <c r="O121" s="13">
        <f t="shared" ref="O121:O132" si="47">$E121*I121</f>
        <v>0</v>
      </c>
      <c r="P121" s="13">
        <f t="shared" ref="P121:P132" si="48">$E121*J121</f>
        <v>0</v>
      </c>
      <c r="Q121" s="13">
        <f t="shared" ref="Q121:Q132" si="49">$E121*K121</f>
        <v>0</v>
      </c>
    </row>
    <row r="122" spans="1:17" x14ac:dyDescent="0.25">
      <c r="A122" s="10" t="s">
        <v>49</v>
      </c>
      <c r="B122" s="11">
        <v>192</v>
      </c>
      <c r="C122" s="11"/>
      <c r="D122" s="10" t="s">
        <v>50</v>
      </c>
      <c r="E122" s="12">
        <v>52</v>
      </c>
      <c r="F122" s="12"/>
      <c r="G122" s="12">
        <v>1</v>
      </c>
      <c r="H122" s="12"/>
      <c r="I122" s="12"/>
      <c r="J122" s="13"/>
      <c r="K122" s="13"/>
      <c r="L122" s="13">
        <f t="shared" si="44"/>
        <v>0</v>
      </c>
      <c r="M122" s="13">
        <f t="shared" si="45"/>
        <v>52</v>
      </c>
      <c r="N122" s="13">
        <f t="shared" si="46"/>
        <v>0</v>
      </c>
      <c r="O122" s="13">
        <f t="shared" si="47"/>
        <v>0</v>
      </c>
      <c r="P122" s="13">
        <f t="shared" si="48"/>
        <v>0</v>
      </c>
      <c r="Q122" s="13">
        <f t="shared" si="49"/>
        <v>0</v>
      </c>
    </row>
    <row r="123" spans="1:17" x14ac:dyDescent="0.25">
      <c r="A123" s="10" t="s">
        <v>51</v>
      </c>
      <c r="B123" s="11">
        <v>128</v>
      </c>
      <c r="C123" s="11"/>
      <c r="D123" s="10" t="s">
        <v>77</v>
      </c>
      <c r="E123" s="12">
        <v>69</v>
      </c>
      <c r="F123" s="12"/>
      <c r="G123" s="12">
        <v>1</v>
      </c>
      <c r="H123" s="12"/>
      <c r="I123" s="12"/>
      <c r="J123" s="13"/>
      <c r="K123" s="13"/>
      <c r="L123" s="13">
        <f t="shared" si="44"/>
        <v>0</v>
      </c>
      <c r="M123" s="13">
        <f t="shared" si="45"/>
        <v>69</v>
      </c>
      <c r="N123" s="13">
        <f t="shared" si="46"/>
        <v>0</v>
      </c>
      <c r="O123" s="13">
        <f t="shared" si="47"/>
        <v>0</v>
      </c>
      <c r="P123" s="13">
        <f t="shared" si="48"/>
        <v>0</v>
      </c>
      <c r="Q123" s="13">
        <f t="shared" si="49"/>
        <v>0</v>
      </c>
    </row>
    <row r="124" spans="1:17" x14ac:dyDescent="0.25">
      <c r="A124" s="10" t="s">
        <v>104</v>
      </c>
      <c r="B124" s="11">
        <v>128</v>
      </c>
      <c r="C124" s="11"/>
      <c r="D124" s="10" t="s">
        <v>77</v>
      </c>
      <c r="E124" s="12">
        <v>69</v>
      </c>
      <c r="F124" s="12">
        <v>1</v>
      </c>
      <c r="G124" s="12"/>
      <c r="H124" s="12"/>
      <c r="I124" s="12"/>
      <c r="J124" s="13"/>
      <c r="K124" s="13"/>
      <c r="L124" s="13">
        <f t="shared" si="44"/>
        <v>69</v>
      </c>
      <c r="M124" s="13">
        <f t="shared" si="45"/>
        <v>0</v>
      </c>
      <c r="N124" s="13">
        <f t="shared" si="46"/>
        <v>0</v>
      </c>
      <c r="O124" s="13">
        <f t="shared" si="47"/>
        <v>0</v>
      </c>
      <c r="P124" s="13">
        <f t="shared" si="48"/>
        <v>0</v>
      </c>
      <c r="Q124" s="13">
        <f t="shared" si="49"/>
        <v>0</v>
      </c>
    </row>
    <row r="125" spans="1:17" x14ac:dyDescent="0.25">
      <c r="A125" s="10" t="s">
        <v>89</v>
      </c>
      <c r="B125" s="11">
        <v>62</v>
      </c>
      <c r="C125" s="11"/>
      <c r="D125" s="10" t="s">
        <v>77</v>
      </c>
      <c r="E125" s="12">
        <v>17</v>
      </c>
      <c r="F125" s="12">
        <v>1</v>
      </c>
      <c r="G125" s="12"/>
      <c r="H125" s="12"/>
      <c r="I125" s="12"/>
      <c r="J125" s="13"/>
      <c r="K125" s="13"/>
      <c r="L125" s="13">
        <f t="shared" si="44"/>
        <v>17</v>
      </c>
      <c r="M125" s="13">
        <f t="shared" si="45"/>
        <v>0</v>
      </c>
      <c r="N125" s="13">
        <f t="shared" si="46"/>
        <v>0</v>
      </c>
      <c r="O125" s="13">
        <f t="shared" si="47"/>
        <v>0</v>
      </c>
      <c r="P125" s="13">
        <f t="shared" si="48"/>
        <v>0</v>
      </c>
      <c r="Q125" s="13">
        <f t="shared" si="49"/>
        <v>0</v>
      </c>
    </row>
    <row r="126" spans="1:17" x14ac:dyDescent="0.25">
      <c r="A126" s="10" t="s">
        <v>105</v>
      </c>
      <c r="B126" s="11"/>
      <c r="C126" s="11">
        <v>702</v>
      </c>
      <c r="D126" s="10" t="s">
        <v>77</v>
      </c>
      <c r="E126" s="12">
        <v>374</v>
      </c>
      <c r="F126" s="12"/>
      <c r="G126" s="12">
        <v>1</v>
      </c>
      <c r="H126" s="12"/>
      <c r="I126" s="12"/>
      <c r="J126" s="13"/>
      <c r="K126" s="13"/>
      <c r="L126" s="13">
        <f t="shared" si="44"/>
        <v>0</v>
      </c>
      <c r="M126" s="13">
        <f t="shared" si="45"/>
        <v>374</v>
      </c>
      <c r="N126" s="13">
        <f t="shared" si="46"/>
        <v>0</v>
      </c>
      <c r="O126" s="13">
        <f t="shared" si="47"/>
        <v>0</v>
      </c>
      <c r="P126" s="13">
        <f t="shared" si="48"/>
        <v>0</v>
      </c>
      <c r="Q126" s="13">
        <f t="shared" si="49"/>
        <v>0</v>
      </c>
    </row>
    <row r="127" spans="1:17" x14ac:dyDescent="0.25">
      <c r="A127" s="10" t="s">
        <v>80</v>
      </c>
      <c r="B127" s="11"/>
      <c r="C127" s="11">
        <v>1196</v>
      </c>
      <c r="D127" s="10" t="s">
        <v>42</v>
      </c>
      <c r="E127" s="12">
        <v>634</v>
      </c>
      <c r="F127" s="12"/>
      <c r="G127" s="12">
        <v>1</v>
      </c>
      <c r="H127" s="12"/>
      <c r="I127" s="12"/>
      <c r="J127" s="13"/>
      <c r="K127" s="13"/>
      <c r="L127" s="13">
        <f t="shared" si="44"/>
        <v>0</v>
      </c>
      <c r="M127" s="13">
        <f t="shared" si="45"/>
        <v>634</v>
      </c>
      <c r="N127" s="13">
        <f t="shared" si="46"/>
        <v>0</v>
      </c>
      <c r="O127" s="13">
        <f t="shared" si="47"/>
        <v>0</v>
      </c>
      <c r="P127" s="13">
        <f t="shared" si="48"/>
        <v>0</v>
      </c>
      <c r="Q127" s="13">
        <f t="shared" si="49"/>
        <v>0</v>
      </c>
    </row>
    <row r="128" spans="1:17" x14ac:dyDescent="0.25">
      <c r="A128" s="10" t="s">
        <v>28</v>
      </c>
      <c r="B128" s="11"/>
      <c r="C128" s="11">
        <v>608</v>
      </c>
      <c r="D128" s="10" t="s">
        <v>91</v>
      </c>
      <c r="E128" s="12">
        <v>18</v>
      </c>
      <c r="F128" s="12">
        <v>1</v>
      </c>
      <c r="G128" s="12"/>
      <c r="H128" s="12"/>
      <c r="I128" s="12"/>
      <c r="J128" s="13"/>
      <c r="K128" s="13"/>
      <c r="L128" s="13">
        <f t="shared" si="44"/>
        <v>18</v>
      </c>
      <c r="M128" s="13">
        <f t="shared" si="45"/>
        <v>0</v>
      </c>
      <c r="N128" s="13">
        <f t="shared" si="46"/>
        <v>0</v>
      </c>
      <c r="O128" s="13">
        <f t="shared" si="47"/>
        <v>0</v>
      </c>
      <c r="P128" s="13">
        <f t="shared" si="48"/>
        <v>0</v>
      </c>
      <c r="Q128" s="13">
        <f t="shared" si="49"/>
        <v>0</v>
      </c>
    </row>
    <row r="129" spans="1:17" x14ac:dyDescent="0.25">
      <c r="A129" s="10" t="s">
        <v>28</v>
      </c>
      <c r="B129" s="11"/>
      <c r="C129" s="11">
        <v>608</v>
      </c>
      <c r="D129" s="10" t="s">
        <v>85</v>
      </c>
      <c r="E129" s="12">
        <v>158</v>
      </c>
      <c r="F129" s="12">
        <v>1</v>
      </c>
      <c r="G129" s="12"/>
      <c r="H129" s="12"/>
      <c r="I129" s="12"/>
      <c r="J129" s="13"/>
      <c r="K129" s="13"/>
      <c r="L129" s="13">
        <f t="shared" si="44"/>
        <v>158</v>
      </c>
      <c r="M129" s="13">
        <f t="shared" si="45"/>
        <v>0</v>
      </c>
      <c r="N129" s="13">
        <f t="shared" si="46"/>
        <v>0</v>
      </c>
      <c r="O129" s="13">
        <f t="shared" si="47"/>
        <v>0</v>
      </c>
      <c r="P129" s="13">
        <f t="shared" si="48"/>
        <v>0</v>
      </c>
      <c r="Q129" s="13">
        <f t="shared" si="49"/>
        <v>0</v>
      </c>
    </row>
    <row r="130" spans="1:17" x14ac:dyDescent="0.25">
      <c r="A130" s="10" t="s">
        <v>28</v>
      </c>
      <c r="B130" s="11"/>
      <c r="C130" s="11">
        <v>608</v>
      </c>
      <c r="D130" s="10" t="s">
        <v>45</v>
      </c>
      <c r="E130" s="12">
        <v>9120</v>
      </c>
      <c r="F130" s="12"/>
      <c r="G130" s="12"/>
      <c r="H130" s="12">
        <v>1</v>
      </c>
      <c r="I130" s="12"/>
      <c r="J130" s="13"/>
      <c r="K130" s="13"/>
      <c r="L130" s="13">
        <f t="shared" si="44"/>
        <v>0</v>
      </c>
      <c r="M130" s="13">
        <f t="shared" si="45"/>
        <v>0</v>
      </c>
      <c r="N130" s="13">
        <f t="shared" si="46"/>
        <v>9120</v>
      </c>
      <c r="O130" s="13">
        <f t="shared" si="47"/>
        <v>0</v>
      </c>
      <c r="P130" s="13">
        <f t="shared" si="48"/>
        <v>0</v>
      </c>
      <c r="Q130" s="13">
        <f t="shared" si="49"/>
        <v>0</v>
      </c>
    </row>
    <row r="131" spans="1:17" x14ac:dyDescent="0.25">
      <c r="A131" s="10" t="s">
        <v>75</v>
      </c>
      <c r="B131" s="11">
        <v>64</v>
      </c>
      <c r="C131" s="11"/>
      <c r="D131" s="10" t="s">
        <v>77</v>
      </c>
      <c r="E131" s="12">
        <v>19</v>
      </c>
      <c r="F131" s="12">
        <v>1</v>
      </c>
      <c r="G131" s="12"/>
      <c r="H131" s="12"/>
      <c r="I131" s="12"/>
      <c r="J131" s="13"/>
      <c r="K131" s="13"/>
      <c r="L131" s="13">
        <f t="shared" si="44"/>
        <v>19</v>
      </c>
      <c r="M131" s="13">
        <f t="shared" si="45"/>
        <v>0</v>
      </c>
      <c r="N131" s="13">
        <f t="shared" si="46"/>
        <v>0</v>
      </c>
      <c r="O131" s="13">
        <f t="shared" si="47"/>
        <v>0</v>
      </c>
      <c r="P131" s="13">
        <f t="shared" si="48"/>
        <v>0</v>
      </c>
      <c r="Q131" s="13">
        <f t="shared" si="49"/>
        <v>0</v>
      </c>
    </row>
    <row r="132" spans="1:17" ht="15.75" thickBot="1" x14ac:dyDescent="0.3">
      <c r="A132" s="31" t="s">
        <v>98</v>
      </c>
      <c r="B132" s="32">
        <v>64</v>
      </c>
      <c r="C132" s="32"/>
      <c r="D132" s="31" t="s">
        <v>77</v>
      </c>
      <c r="E132" s="33">
        <v>64</v>
      </c>
      <c r="F132" s="33">
        <v>1</v>
      </c>
      <c r="G132" s="33"/>
      <c r="H132" s="33"/>
      <c r="I132" s="33"/>
      <c r="J132" s="34"/>
      <c r="K132" s="34"/>
      <c r="L132" s="34">
        <f t="shared" si="44"/>
        <v>64</v>
      </c>
      <c r="M132" s="34">
        <f t="shared" si="45"/>
        <v>0</v>
      </c>
      <c r="N132" s="34">
        <f t="shared" si="46"/>
        <v>0</v>
      </c>
      <c r="O132" s="34">
        <f t="shared" si="47"/>
        <v>0</v>
      </c>
      <c r="P132" s="34">
        <f t="shared" si="48"/>
        <v>0</v>
      </c>
      <c r="Q132" s="34">
        <f t="shared" si="49"/>
        <v>0</v>
      </c>
    </row>
    <row r="133" spans="1:17" x14ac:dyDescent="0.25">
      <c r="A133" s="14" t="s">
        <v>106</v>
      </c>
      <c r="B133" s="28"/>
      <c r="C133" s="28"/>
      <c r="D133" s="16"/>
      <c r="E133" s="29"/>
      <c r="F133" s="29"/>
      <c r="G133" s="29"/>
      <c r="H133" s="29"/>
      <c r="I133" s="29"/>
      <c r="J133" s="30"/>
      <c r="K133" s="30"/>
      <c r="L133" s="30"/>
      <c r="M133" s="30"/>
      <c r="N133" s="30"/>
      <c r="O133" s="30"/>
      <c r="P133" s="30"/>
      <c r="Q133" s="30"/>
    </row>
    <row r="134" spans="1:17" x14ac:dyDescent="0.25">
      <c r="A134" s="10" t="s">
        <v>23</v>
      </c>
      <c r="B134" s="11"/>
      <c r="C134" s="11">
        <v>104</v>
      </c>
      <c r="D134" s="10" t="s">
        <v>48</v>
      </c>
      <c r="E134" s="12">
        <v>3</v>
      </c>
      <c r="F134" s="12">
        <v>1</v>
      </c>
      <c r="G134" s="12"/>
      <c r="H134" s="12"/>
      <c r="I134" s="12"/>
      <c r="J134" s="13"/>
      <c r="K134" s="13"/>
      <c r="L134" s="13">
        <f t="shared" ref="L134:L144" si="50">$E134*F134</f>
        <v>3</v>
      </c>
      <c r="M134" s="13">
        <f t="shared" ref="M134:M144" si="51">$E134*G134</f>
        <v>0</v>
      </c>
      <c r="N134" s="13">
        <f t="shared" ref="N134:N144" si="52">$E134*H134</f>
        <v>0</v>
      </c>
      <c r="O134" s="13">
        <f t="shared" ref="O134:O144" si="53">$E134*I134</f>
        <v>0</v>
      </c>
      <c r="P134" s="13">
        <f t="shared" ref="P134:P144" si="54">$E134*J134</f>
        <v>0</v>
      </c>
      <c r="Q134" s="13">
        <f t="shared" ref="Q134:Q144" si="55">$E134*K134</f>
        <v>0</v>
      </c>
    </row>
    <row r="135" spans="1:17" x14ac:dyDescent="0.25">
      <c r="A135" s="10" t="s">
        <v>49</v>
      </c>
      <c r="B135" s="11">
        <v>32</v>
      </c>
      <c r="C135" s="11"/>
      <c r="D135" s="10" t="s">
        <v>50</v>
      </c>
      <c r="E135" s="12">
        <v>32</v>
      </c>
      <c r="F135" s="12"/>
      <c r="G135" s="12">
        <v>1</v>
      </c>
      <c r="H135" s="12"/>
      <c r="I135" s="12"/>
      <c r="J135" s="13"/>
      <c r="K135" s="13"/>
      <c r="L135" s="13">
        <f t="shared" si="50"/>
        <v>0</v>
      </c>
      <c r="M135" s="13">
        <f t="shared" si="51"/>
        <v>32</v>
      </c>
      <c r="N135" s="13">
        <f t="shared" si="52"/>
        <v>0</v>
      </c>
      <c r="O135" s="13">
        <f t="shared" si="53"/>
        <v>0</v>
      </c>
      <c r="P135" s="13">
        <f t="shared" si="54"/>
        <v>0</v>
      </c>
      <c r="Q135" s="13">
        <f t="shared" si="55"/>
        <v>0</v>
      </c>
    </row>
    <row r="136" spans="1:17" x14ac:dyDescent="0.25">
      <c r="A136" s="10" t="s">
        <v>107</v>
      </c>
      <c r="B136" s="11">
        <v>32</v>
      </c>
      <c r="C136" s="11"/>
      <c r="D136" s="10" t="s">
        <v>77</v>
      </c>
      <c r="E136" s="12">
        <v>32</v>
      </c>
      <c r="F136" s="12"/>
      <c r="G136" s="12"/>
      <c r="H136" s="12">
        <v>1</v>
      </c>
      <c r="I136" s="12"/>
      <c r="J136" s="13"/>
      <c r="K136" s="13"/>
      <c r="L136" s="13">
        <f t="shared" si="50"/>
        <v>0</v>
      </c>
      <c r="M136" s="13">
        <f t="shared" si="51"/>
        <v>0</v>
      </c>
      <c r="N136" s="13">
        <f t="shared" si="52"/>
        <v>32</v>
      </c>
      <c r="O136" s="13">
        <f t="shared" si="53"/>
        <v>0</v>
      </c>
      <c r="P136" s="13">
        <f t="shared" si="54"/>
        <v>0</v>
      </c>
      <c r="Q136" s="13">
        <f t="shared" si="55"/>
        <v>0</v>
      </c>
    </row>
    <row r="137" spans="1:17" x14ac:dyDescent="0.25">
      <c r="A137" s="10" t="s">
        <v>108</v>
      </c>
      <c r="B137" s="11">
        <v>32</v>
      </c>
      <c r="C137" s="11"/>
      <c r="D137" s="10" t="s">
        <v>77</v>
      </c>
      <c r="E137" s="12">
        <v>32</v>
      </c>
      <c r="F137" s="12">
        <v>1</v>
      </c>
      <c r="G137" s="12"/>
      <c r="H137" s="12"/>
      <c r="I137" s="12"/>
      <c r="J137" s="13"/>
      <c r="K137" s="13"/>
      <c r="L137" s="13">
        <f t="shared" si="50"/>
        <v>32</v>
      </c>
      <c r="M137" s="13">
        <f t="shared" si="51"/>
        <v>0</v>
      </c>
      <c r="N137" s="13">
        <f t="shared" si="52"/>
        <v>0</v>
      </c>
      <c r="O137" s="13">
        <f t="shared" si="53"/>
        <v>0</v>
      </c>
      <c r="P137" s="13">
        <f t="shared" si="54"/>
        <v>0</v>
      </c>
      <c r="Q137" s="13">
        <f t="shared" si="55"/>
        <v>0</v>
      </c>
    </row>
    <row r="138" spans="1:17" x14ac:dyDescent="0.25">
      <c r="A138" s="10" t="s">
        <v>109</v>
      </c>
      <c r="B138" s="11">
        <v>32</v>
      </c>
      <c r="C138" s="11"/>
      <c r="D138" s="10" t="s">
        <v>42</v>
      </c>
      <c r="E138" s="12">
        <v>32</v>
      </c>
      <c r="F138" s="12">
        <v>1</v>
      </c>
      <c r="G138" s="12"/>
      <c r="H138" s="12"/>
      <c r="I138" s="12"/>
      <c r="J138" s="13"/>
      <c r="K138" s="13"/>
      <c r="L138" s="13">
        <f t="shared" si="50"/>
        <v>32</v>
      </c>
      <c r="M138" s="13">
        <f t="shared" si="51"/>
        <v>0</v>
      </c>
      <c r="N138" s="13">
        <f t="shared" si="52"/>
        <v>0</v>
      </c>
      <c r="O138" s="13">
        <f t="shared" si="53"/>
        <v>0</v>
      </c>
      <c r="P138" s="13">
        <f t="shared" si="54"/>
        <v>0</v>
      </c>
      <c r="Q138" s="13">
        <f t="shared" si="55"/>
        <v>0</v>
      </c>
    </row>
    <row r="139" spans="1:17" x14ac:dyDescent="0.25">
      <c r="A139" s="10" t="s">
        <v>110</v>
      </c>
      <c r="B139" s="11">
        <v>32</v>
      </c>
      <c r="C139" s="11"/>
      <c r="D139" s="10" t="s">
        <v>42</v>
      </c>
      <c r="E139" s="12">
        <v>32</v>
      </c>
      <c r="F139" s="12">
        <v>1</v>
      </c>
      <c r="G139" s="12"/>
      <c r="H139" s="12"/>
      <c r="I139" s="12"/>
      <c r="J139" s="13"/>
      <c r="K139" s="13"/>
      <c r="L139" s="13">
        <f t="shared" si="50"/>
        <v>32</v>
      </c>
      <c r="M139" s="13">
        <f t="shared" si="51"/>
        <v>0</v>
      </c>
      <c r="N139" s="13">
        <f t="shared" si="52"/>
        <v>0</v>
      </c>
      <c r="O139" s="13">
        <f t="shared" si="53"/>
        <v>0</v>
      </c>
      <c r="P139" s="13">
        <f t="shared" si="54"/>
        <v>0</v>
      </c>
      <c r="Q139" s="13">
        <f t="shared" si="55"/>
        <v>0</v>
      </c>
    </row>
    <row r="140" spans="1:17" x14ac:dyDescent="0.25">
      <c r="A140" s="10" t="s">
        <v>111</v>
      </c>
      <c r="B140" s="11"/>
      <c r="C140" s="11">
        <v>426</v>
      </c>
      <c r="D140" s="10" t="s">
        <v>42</v>
      </c>
      <c r="E140" s="12">
        <v>213</v>
      </c>
      <c r="F140" s="12"/>
      <c r="G140" s="12">
        <v>1</v>
      </c>
      <c r="H140" s="12"/>
      <c r="I140" s="12"/>
      <c r="J140" s="13"/>
      <c r="K140" s="13"/>
      <c r="L140" s="13">
        <f t="shared" si="50"/>
        <v>0</v>
      </c>
      <c r="M140" s="13">
        <f t="shared" si="51"/>
        <v>213</v>
      </c>
      <c r="N140" s="13">
        <f t="shared" si="52"/>
        <v>0</v>
      </c>
      <c r="O140" s="13">
        <f t="shared" si="53"/>
        <v>0</v>
      </c>
      <c r="P140" s="13">
        <f t="shared" si="54"/>
        <v>0</v>
      </c>
      <c r="Q140" s="13">
        <f t="shared" si="55"/>
        <v>0</v>
      </c>
    </row>
    <row r="141" spans="1:17" x14ac:dyDescent="0.25">
      <c r="A141" s="10" t="s">
        <v>112</v>
      </c>
      <c r="B141" s="11">
        <v>32</v>
      </c>
      <c r="C141" s="11"/>
      <c r="D141" s="10" t="s">
        <v>77</v>
      </c>
      <c r="E141" s="12">
        <v>32</v>
      </c>
      <c r="F141" s="12">
        <v>1</v>
      </c>
      <c r="G141" s="12"/>
      <c r="H141" s="12"/>
      <c r="I141" s="12"/>
      <c r="J141" s="13"/>
      <c r="K141" s="13"/>
      <c r="L141" s="13">
        <f t="shared" si="50"/>
        <v>32</v>
      </c>
      <c r="M141" s="13">
        <f t="shared" si="51"/>
        <v>0</v>
      </c>
      <c r="N141" s="13">
        <f t="shared" si="52"/>
        <v>0</v>
      </c>
      <c r="O141" s="13">
        <f t="shared" si="53"/>
        <v>0</v>
      </c>
      <c r="P141" s="13">
        <f t="shared" si="54"/>
        <v>0</v>
      </c>
      <c r="Q141" s="13">
        <f t="shared" si="55"/>
        <v>0</v>
      </c>
    </row>
    <row r="142" spans="1:17" x14ac:dyDescent="0.25">
      <c r="A142" s="10" t="s">
        <v>113</v>
      </c>
      <c r="B142" s="11"/>
      <c r="C142" s="11">
        <v>103</v>
      </c>
      <c r="D142" s="10" t="s">
        <v>29</v>
      </c>
      <c r="E142" s="12">
        <v>3</v>
      </c>
      <c r="F142" s="12">
        <v>1</v>
      </c>
      <c r="G142" s="12"/>
      <c r="H142" s="12"/>
      <c r="I142" s="12"/>
      <c r="J142" s="13"/>
      <c r="K142" s="13"/>
      <c r="L142" s="13">
        <f t="shared" si="50"/>
        <v>3</v>
      </c>
      <c r="M142" s="13">
        <f t="shared" si="51"/>
        <v>0</v>
      </c>
      <c r="N142" s="13">
        <f t="shared" si="52"/>
        <v>0</v>
      </c>
      <c r="O142" s="13">
        <f t="shared" si="53"/>
        <v>0</v>
      </c>
      <c r="P142" s="13">
        <f t="shared" si="54"/>
        <v>0</v>
      </c>
      <c r="Q142" s="13">
        <f t="shared" si="55"/>
        <v>0</v>
      </c>
    </row>
    <row r="143" spans="1:17" x14ac:dyDescent="0.25">
      <c r="A143" s="10" t="s">
        <v>113</v>
      </c>
      <c r="B143" s="11"/>
      <c r="C143" s="11">
        <v>103</v>
      </c>
      <c r="D143" s="10" t="s">
        <v>85</v>
      </c>
      <c r="E143" s="12">
        <v>26</v>
      </c>
      <c r="F143" s="12">
        <v>4</v>
      </c>
      <c r="G143" s="12"/>
      <c r="H143" s="12"/>
      <c r="I143" s="12"/>
      <c r="J143" s="13"/>
      <c r="K143" s="13"/>
      <c r="L143" s="13">
        <f t="shared" si="50"/>
        <v>104</v>
      </c>
      <c r="M143" s="13">
        <f t="shared" si="51"/>
        <v>0</v>
      </c>
      <c r="N143" s="13">
        <f t="shared" si="52"/>
        <v>0</v>
      </c>
      <c r="O143" s="13">
        <f t="shared" si="53"/>
        <v>0</v>
      </c>
      <c r="P143" s="13">
        <f t="shared" si="54"/>
        <v>0</v>
      </c>
      <c r="Q143" s="13">
        <f t="shared" si="55"/>
        <v>0</v>
      </c>
    </row>
    <row r="144" spans="1:17" ht="15.75" thickBot="1" x14ac:dyDescent="0.3">
      <c r="A144" s="31" t="s">
        <v>113</v>
      </c>
      <c r="B144" s="32"/>
      <c r="C144" s="32">
        <v>103</v>
      </c>
      <c r="D144" s="31" t="s">
        <v>114</v>
      </c>
      <c r="E144" s="33">
        <v>51</v>
      </c>
      <c r="F144" s="33"/>
      <c r="G144" s="33">
        <v>1</v>
      </c>
      <c r="H144" s="33"/>
      <c r="I144" s="33"/>
      <c r="J144" s="34"/>
      <c r="K144" s="34"/>
      <c r="L144" s="34">
        <f t="shared" si="50"/>
        <v>0</v>
      </c>
      <c r="M144" s="34">
        <f t="shared" si="51"/>
        <v>51</v>
      </c>
      <c r="N144" s="34">
        <f t="shared" si="52"/>
        <v>0</v>
      </c>
      <c r="O144" s="34">
        <f t="shared" si="53"/>
        <v>0</v>
      </c>
      <c r="P144" s="34">
        <f t="shared" si="54"/>
        <v>0</v>
      </c>
      <c r="Q144" s="34">
        <f t="shared" si="55"/>
        <v>0</v>
      </c>
    </row>
    <row r="145" spans="1:17" x14ac:dyDescent="0.25">
      <c r="A145" s="14" t="s">
        <v>115</v>
      </c>
      <c r="B145" s="28"/>
      <c r="C145" s="28"/>
      <c r="D145" s="16"/>
      <c r="E145" s="29"/>
      <c r="F145" s="29"/>
      <c r="G145" s="29"/>
      <c r="H145" s="29"/>
      <c r="I145" s="29"/>
      <c r="J145" s="30"/>
      <c r="K145" s="30"/>
      <c r="L145" s="30"/>
      <c r="M145" s="30"/>
      <c r="N145" s="30"/>
      <c r="O145" s="30"/>
      <c r="P145" s="30"/>
      <c r="Q145" s="30"/>
    </row>
    <row r="146" spans="1:17" x14ac:dyDescent="0.25">
      <c r="A146" s="10" t="s">
        <v>23</v>
      </c>
      <c r="B146" s="11"/>
      <c r="C146" s="11">
        <v>198</v>
      </c>
      <c r="D146" s="10" t="s">
        <v>48</v>
      </c>
      <c r="E146" s="12">
        <v>6</v>
      </c>
      <c r="F146" s="12">
        <v>1</v>
      </c>
      <c r="G146" s="12"/>
      <c r="H146" s="12"/>
      <c r="I146" s="12"/>
      <c r="J146" s="13"/>
      <c r="K146" s="13"/>
      <c r="L146" s="13">
        <f t="shared" ref="L146:L155" si="56">$E146*F146</f>
        <v>6</v>
      </c>
      <c r="M146" s="13">
        <f t="shared" ref="M146:M155" si="57">$E146*G146</f>
        <v>0</v>
      </c>
      <c r="N146" s="13">
        <f t="shared" ref="N146:N155" si="58">$E146*H146</f>
        <v>0</v>
      </c>
      <c r="O146" s="13">
        <f t="shared" ref="O146:O155" si="59">$E146*I146</f>
        <v>0</v>
      </c>
      <c r="P146" s="13">
        <f t="shared" ref="P146:P155" si="60">$E146*J146</f>
        <v>0</v>
      </c>
      <c r="Q146" s="13">
        <f t="shared" ref="Q146:Q155" si="61">$E146*K146</f>
        <v>0</v>
      </c>
    </row>
    <row r="147" spans="1:17" x14ac:dyDescent="0.25">
      <c r="A147" s="10" t="s">
        <v>49</v>
      </c>
      <c r="B147" s="11">
        <v>66</v>
      </c>
      <c r="C147" s="11"/>
      <c r="D147" s="10" t="s">
        <v>50</v>
      </c>
      <c r="E147" s="12">
        <v>16</v>
      </c>
      <c r="F147" s="12"/>
      <c r="G147" s="12">
        <v>1</v>
      </c>
      <c r="H147" s="12"/>
      <c r="I147" s="12"/>
      <c r="J147" s="13"/>
      <c r="K147" s="13"/>
      <c r="L147" s="13">
        <f t="shared" si="56"/>
        <v>0</v>
      </c>
      <c r="M147" s="13">
        <f t="shared" si="57"/>
        <v>16</v>
      </c>
      <c r="N147" s="13">
        <f t="shared" si="58"/>
        <v>0</v>
      </c>
      <c r="O147" s="13">
        <f t="shared" si="59"/>
        <v>0</v>
      </c>
      <c r="P147" s="13">
        <f t="shared" si="60"/>
        <v>0</v>
      </c>
      <c r="Q147" s="13">
        <f t="shared" si="61"/>
        <v>0</v>
      </c>
    </row>
    <row r="148" spans="1:17" x14ac:dyDescent="0.25">
      <c r="A148" s="10" t="s">
        <v>107</v>
      </c>
      <c r="B148" s="11">
        <v>33</v>
      </c>
      <c r="C148" s="11"/>
      <c r="D148" s="10" t="s">
        <v>77</v>
      </c>
      <c r="E148" s="12">
        <v>33</v>
      </c>
      <c r="F148" s="12"/>
      <c r="G148" s="12"/>
      <c r="H148" s="12">
        <v>1</v>
      </c>
      <c r="I148" s="12"/>
      <c r="J148" s="13"/>
      <c r="K148" s="13"/>
      <c r="L148" s="13">
        <f t="shared" si="56"/>
        <v>0</v>
      </c>
      <c r="M148" s="13">
        <f t="shared" si="57"/>
        <v>0</v>
      </c>
      <c r="N148" s="13">
        <f t="shared" si="58"/>
        <v>33</v>
      </c>
      <c r="O148" s="13">
        <f t="shared" si="59"/>
        <v>0</v>
      </c>
      <c r="P148" s="13">
        <f t="shared" si="60"/>
        <v>0</v>
      </c>
      <c r="Q148" s="13">
        <f t="shared" si="61"/>
        <v>0</v>
      </c>
    </row>
    <row r="149" spans="1:17" x14ac:dyDescent="0.25">
      <c r="A149" s="10" t="s">
        <v>111</v>
      </c>
      <c r="B149" s="11"/>
      <c r="C149" s="11">
        <v>726</v>
      </c>
      <c r="D149" s="10" t="s">
        <v>42</v>
      </c>
      <c r="E149" s="12">
        <v>392</v>
      </c>
      <c r="F149" s="12"/>
      <c r="G149" s="12">
        <v>1</v>
      </c>
      <c r="H149" s="12"/>
      <c r="I149" s="12"/>
      <c r="J149" s="13"/>
      <c r="K149" s="13"/>
      <c r="L149" s="13">
        <f t="shared" si="56"/>
        <v>0</v>
      </c>
      <c r="M149" s="13">
        <f t="shared" si="57"/>
        <v>392</v>
      </c>
      <c r="N149" s="13">
        <f t="shared" si="58"/>
        <v>0</v>
      </c>
      <c r="O149" s="13">
        <f t="shared" si="59"/>
        <v>0</v>
      </c>
      <c r="P149" s="13">
        <f t="shared" si="60"/>
        <v>0</v>
      </c>
      <c r="Q149" s="13">
        <f t="shared" si="61"/>
        <v>0</v>
      </c>
    </row>
    <row r="150" spans="1:17" x14ac:dyDescent="0.25">
      <c r="A150" s="10" t="s">
        <v>116</v>
      </c>
      <c r="B150" s="11">
        <v>33</v>
      </c>
      <c r="C150" s="11"/>
      <c r="D150" s="10" t="s">
        <v>42</v>
      </c>
      <c r="E150" s="12">
        <v>33</v>
      </c>
      <c r="F150" s="12">
        <v>4</v>
      </c>
      <c r="G150" s="12"/>
      <c r="H150" s="12"/>
      <c r="I150" s="12"/>
      <c r="J150" s="13"/>
      <c r="K150" s="13"/>
      <c r="L150" s="13">
        <f t="shared" si="56"/>
        <v>132</v>
      </c>
      <c r="M150" s="13">
        <f t="shared" si="57"/>
        <v>0</v>
      </c>
      <c r="N150" s="13">
        <f t="shared" si="58"/>
        <v>0</v>
      </c>
      <c r="O150" s="13">
        <f t="shared" si="59"/>
        <v>0</v>
      </c>
      <c r="P150" s="13">
        <f t="shared" si="60"/>
        <v>0</v>
      </c>
      <c r="Q150" s="13">
        <f t="shared" si="61"/>
        <v>0</v>
      </c>
    </row>
    <row r="151" spans="1:17" x14ac:dyDescent="0.25">
      <c r="A151" s="10" t="s">
        <v>117</v>
      </c>
      <c r="B151" s="11">
        <v>33</v>
      </c>
      <c r="C151" s="11"/>
      <c r="D151" s="10" t="s">
        <v>42</v>
      </c>
      <c r="E151" s="12">
        <v>33</v>
      </c>
      <c r="F151" s="12">
        <v>6</v>
      </c>
      <c r="G151" s="12"/>
      <c r="H151" s="12"/>
      <c r="I151" s="12"/>
      <c r="J151" s="13"/>
      <c r="K151" s="13"/>
      <c r="L151" s="13">
        <f t="shared" si="56"/>
        <v>198</v>
      </c>
      <c r="M151" s="13">
        <f t="shared" si="57"/>
        <v>0</v>
      </c>
      <c r="N151" s="13">
        <f t="shared" si="58"/>
        <v>0</v>
      </c>
      <c r="O151" s="13">
        <f t="shared" si="59"/>
        <v>0</v>
      </c>
      <c r="P151" s="13">
        <f t="shared" si="60"/>
        <v>0</v>
      </c>
      <c r="Q151" s="13">
        <f t="shared" si="61"/>
        <v>0</v>
      </c>
    </row>
    <row r="152" spans="1:17" x14ac:dyDescent="0.25">
      <c r="A152" s="10" t="s">
        <v>118</v>
      </c>
      <c r="B152" s="11">
        <v>99</v>
      </c>
      <c r="C152" s="11"/>
      <c r="D152" s="10" t="s">
        <v>77</v>
      </c>
      <c r="E152" s="12">
        <v>53</v>
      </c>
      <c r="F152" s="12">
        <v>1</v>
      </c>
      <c r="G152" s="12"/>
      <c r="H152" s="12"/>
      <c r="I152" s="12"/>
      <c r="J152" s="13"/>
      <c r="K152" s="13"/>
      <c r="L152" s="13">
        <f t="shared" si="56"/>
        <v>53</v>
      </c>
      <c r="M152" s="13">
        <f t="shared" si="57"/>
        <v>0</v>
      </c>
      <c r="N152" s="13">
        <f t="shared" si="58"/>
        <v>0</v>
      </c>
      <c r="O152" s="13">
        <f t="shared" si="59"/>
        <v>0</v>
      </c>
      <c r="P152" s="13">
        <f t="shared" si="60"/>
        <v>0</v>
      </c>
      <c r="Q152" s="13">
        <f t="shared" si="61"/>
        <v>0</v>
      </c>
    </row>
    <row r="153" spans="1:17" x14ac:dyDescent="0.25">
      <c r="A153" s="10" t="s">
        <v>113</v>
      </c>
      <c r="B153" s="11"/>
      <c r="C153" s="11">
        <v>198</v>
      </c>
      <c r="D153" s="10" t="s">
        <v>29</v>
      </c>
      <c r="E153" s="12">
        <v>6</v>
      </c>
      <c r="F153" s="12">
        <v>2</v>
      </c>
      <c r="G153" s="12"/>
      <c r="H153" s="12"/>
      <c r="I153" s="12"/>
      <c r="J153" s="13"/>
      <c r="K153" s="13"/>
      <c r="L153" s="13">
        <f t="shared" si="56"/>
        <v>12</v>
      </c>
      <c r="M153" s="13">
        <f t="shared" si="57"/>
        <v>0</v>
      </c>
      <c r="N153" s="13">
        <f t="shared" si="58"/>
        <v>0</v>
      </c>
      <c r="O153" s="13">
        <f t="shared" si="59"/>
        <v>0</v>
      </c>
      <c r="P153" s="13">
        <f t="shared" si="60"/>
        <v>0</v>
      </c>
      <c r="Q153" s="13">
        <f t="shared" si="61"/>
        <v>0</v>
      </c>
    </row>
    <row r="154" spans="1:17" x14ac:dyDescent="0.25">
      <c r="A154" s="10" t="s">
        <v>113</v>
      </c>
      <c r="B154" s="11"/>
      <c r="C154" s="11">
        <v>198</v>
      </c>
      <c r="D154" s="10" t="s">
        <v>85</v>
      </c>
      <c r="E154" s="12">
        <v>51</v>
      </c>
      <c r="F154" s="12">
        <v>6</v>
      </c>
      <c r="G154" s="12"/>
      <c r="H154" s="12"/>
      <c r="I154" s="12"/>
      <c r="J154" s="13"/>
      <c r="K154" s="13"/>
      <c r="L154" s="13">
        <f t="shared" si="56"/>
        <v>306</v>
      </c>
      <c r="M154" s="13">
        <f t="shared" si="57"/>
        <v>0</v>
      </c>
      <c r="N154" s="13">
        <f t="shared" si="58"/>
        <v>0</v>
      </c>
      <c r="O154" s="13">
        <f t="shared" si="59"/>
        <v>0</v>
      </c>
      <c r="P154" s="13">
        <f t="shared" si="60"/>
        <v>0</v>
      </c>
      <c r="Q154" s="13">
        <f t="shared" si="61"/>
        <v>0</v>
      </c>
    </row>
    <row r="155" spans="1:17" ht="15.75" thickBot="1" x14ac:dyDescent="0.3">
      <c r="A155" s="31" t="s">
        <v>113</v>
      </c>
      <c r="B155" s="32"/>
      <c r="C155" s="32">
        <v>198</v>
      </c>
      <c r="D155" s="31" t="s">
        <v>114</v>
      </c>
      <c r="E155" s="33">
        <v>198</v>
      </c>
      <c r="F155" s="33"/>
      <c r="G155" s="33"/>
      <c r="H155" s="33">
        <v>1</v>
      </c>
      <c r="I155" s="33"/>
      <c r="J155" s="34"/>
      <c r="K155" s="34"/>
      <c r="L155" s="34">
        <f t="shared" si="56"/>
        <v>0</v>
      </c>
      <c r="M155" s="34">
        <f t="shared" si="57"/>
        <v>0</v>
      </c>
      <c r="N155" s="34">
        <f t="shared" si="58"/>
        <v>198</v>
      </c>
      <c r="O155" s="34">
        <f t="shared" si="59"/>
        <v>0</v>
      </c>
      <c r="P155" s="34">
        <f t="shared" si="60"/>
        <v>0</v>
      </c>
      <c r="Q155" s="34">
        <f t="shared" si="61"/>
        <v>0</v>
      </c>
    </row>
    <row r="156" spans="1:17" x14ac:dyDescent="0.25">
      <c r="A156" s="14" t="s">
        <v>119</v>
      </c>
      <c r="B156" s="28"/>
      <c r="C156" s="28"/>
      <c r="D156" s="16"/>
      <c r="E156" s="29"/>
      <c r="F156" s="29"/>
      <c r="G156" s="29"/>
      <c r="H156" s="29"/>
      <c r="I156" s="29"/>
      <c r="J156" s="30"/>
      <c r="K156" s="30"/>
      <c r="L156" s="30"/>
      <c r="M156" s="30"/>
      <c r="N156" s="30"/>
      <c r="O156" s="30"/>
      <c r="P156" s="30"/>
      <c r="Q156" s="30"/>
    </row>
    <row r="157" spans="1:17" x14ac:dyDescent="0.25">
      <c r="A157" s="10" t="s">
        <v>23</v>
      </c>
      <c r="B157" s="11"/>
      <c r="C157" s="11">
        <v>309</v>
      </c>
      <c r="D157" s="10" t="s">
        <v>48</v>
      </c>
      <c r="E157" s="12">
        <v>9</v>
      </c>
      <c r="F157" s="12">
        <v>1</v>
      </c>
      <c r="G157" s="12"/>
      <c r="H157" s="12"/>
      <c r="I157" s="12"/>
      <c r="J157" s="13"/>
      <c r="K157" s="13"/>
      <c r="L157" s="13">
        <f t="shared" ref="L157:L174" si="62">$E157*F157</f>
        <v>9</v>
      </c>
      <c r="M157" s="13">
        <f t="shared" ref="M157:M174" si="63">$E157*G157</f>
        <v>0</v>
      </c>
      <c r="N157" s="13">
        <f t="shared" ref="N157:N174" si="64">$E157*H157</f>
        <v>0</v>
      </c>
      <c r="O157" s="13">
        <f t="shared" ref="O157:O174" si="65">$E157*I157</f>
        <v>0</v>
      </c>
      <c r="P157" s="13">
        <f t="shared" ref="P157:P174" si="66">$E157*J157</f>
        <v>0</v>
      </c>
      <c r="Q157" s="13">
        <f t="shared" ref="Q157:Q174" si="67">$E157*K157</f>
        <v>0</v>
      </c>
    </row>
    <row r="158" spans="1:17" x14ac:dyDescent="0.25">
      <c r="A158" s="10" t="s">
        <v>49</v>
      </c>
      <c r="B158" s="11">
        <v>170</v>
      </c>
      <c r="C158" s="11"/>
      <c r="D158" s="10" t="s">
        <v>50</v>
      </c>
      <c r="E158" s="12">
        <v>170</v>
      </c>
      <c r="F158" s="12"/>
      <c r="G158" s="12">
        <v>1</v>
      </c>
      <c r="H158" s="12"/>
      <c r="I158" s="12"/>
      <c r="J158" s="13"/>
      <c r="K158" s="13"/>
      <c r="L158" s="13">
        <f t="shared" si="62"/>
        <v>0</v>
      </c>
      <c r="M158" s="13">
        <f t="shared" si="63"/>
        <v>170</v>
      </c>
      <c r="N158" s="13">
        <f t="shared" si="64"/>
        <v>0</v>
      </c>
      <c r="O158" s="13">
        <f t="shared" si="65"/>
        <v>0</v>
      </c>
      <c r="P158" s="13">
        <f t="shared" si="66"/>
        <v>0</v>
      </c>
      <c r="Q158" s="13">
        <f t="shared" si="67"/>
        <v>0</v>
      </c>
    </row>
    <row r="159" spans="1:17" x14ac:dyDescent="0.25">
      <c r="A159" s="10" t="s">
        <v>107</v>
      </c>
      <c r="B159" s="11">
        <v>102</v>
      </c>
      <c r="C159" s="11"/>
      <c r="D159" s="10" t="s">
        <v>77</v>
      </c>
      <c r="E159" s="12">
        <v>26</v>
      </c>
      <c r="F159" s="12"/>
      <c r="G159" s="12"/>
      <c r="H159" s="12">
        <v>1</v>
      </c>
      <c r="I159" s="12"/>
      <c r="J159" s="13"/>
      <c r="K159" s="13"/>
      <c r="L159" s="13">
        <f t="shared" si="62"/>
        <v>0</v>
      </c>
      <c r="M159" s="13">
        <f t="shared" si="63"/>
        <v>0</v>
      </c>
      <c r="N159" s="13">
        <f t="shared" si="64"/>
        <v>26</v>
      </c>
      <c r="O159" s="13">
        <f t="shared" si="65"/>
        <v>0</v>
      </c>
      <c r="P159" s="13">
        <f t="shared" si="66"/>
        <v>0</v>
      </c>
      <c r="Q159" s="13">
        <f t="shared" si="67"/>
        <v>0</v>
      </c>
    </row>
    <row r="160" spans="1:17" x14ac:dyDescent="0.25">
      <c r="A160" s="10" t="s">
        <v>120</v>
      </c>
      <c r="B160" s="11">
        <v>102</v>
      </c>
      <c r="C160" s="11"/>
      <c r="D160" s="10" t="s">
        <v>42</v>
      </c>
      <c r="E160" s="12">
        <v>55</v>
      </c>
      <c r="F160" s="12">
        <v>14</v>
      </c>
      <c r="G160" s="12"/>
      <c r="H160" s="12"/>
      <c r="I160" s="12"/>
      <c r="J160" s="13"/>
      <c r="K160" s="13"/>
      <c r="L160" s="13">
        <f t="shared" si="62"/>
        <v>770</v>
      </c>
      <c r="M160" s="13">
        <f t="shared" si="63"/>
        <v>0</v>
      </c>
      <c r="N160" s="13">
        <f t="shared" si="64"/>
        <v>0</v>
      </c>
      <c r="O160" s="13">
        <f t="shared" si="65"/>
        <v>0</v>
      </c>
      <c r="P160" s="13">
        <f t="shared" si="66"/>
        <v>0</v>
      </c>
      <c r="Q160" s="13">
        <f t="shared" si="67"/>
        <v>0</v>
      </c>
    </row>
    <row r="161" spans="1:17" x14ac:dyDescent="0.25">
      <c r="A161" s="10" t="s">
        <v>120</v>
      </c>
      <c r="B161" s="11">
        <v>102</v>
      </c>
      <c r="C161" s="11"/>
      <c r="D161" s="10" t="s">
        <v>45</v>
      </c>
      <c r="E161" s="12">
        <v>102</v>
      </c>
      <c r="F161" s="12"/>
      <c r="G161" s="12"/>
      <c r="H161" s="12">
        <v>1</v>
      </c>
      <c r="I161" s="12"/>
      <c r="J161" s="13"/>
      <c r="K161" s="13"/>
      <c r="L161" s="13">
        <f t="shared" si="62"/>
        <v>0</v>
      </c>
      <c r="M161" s="13">
        <f t="shared" si="63"/>
        <v>0</v>
      </c>
      <c r="N161" s="13">
        <f t="shared" si="64"/>
        <v>102</v>
      </c>
      <c r="O161" s="13">
        <f t="shared" si="65"/>
        <v>0</v>
      </c>
      <c r="P161" s="13">
        <f t="shared" si="66"/>
        <v>0</v>
      </c>
      <c r="Q161" s="13">
        <f t="shared" si="67"/>
        <v>0</v>
      </c>
    </row>
    <row r="162" spans="1:17" x14ac:dyDescent="0.25">
      <c r="A162" s="10" t="s">
        <v>105</v>
      </c>
      <c r="B162" s="11"/>
      <c r="C162" s="11">
        <v>374</v>
      </c>
      <c r="D162" s="10" t="s">
        <v>77</v>
      </c>
      <c r="E162" s="12">
        <v>97</v>
      </c>
      <c r="F162" s="12"/>
      <c r="G162" s="12">
        <v>1</v>
      </c>
      <c r="H162" s="12"/>
      <c r="I162" s="12"/>
      <c r="J162" s="13"/>
      <c r="K162" s="13"/>
      <c r="L162" s="13">
        <f t="shared" si="62"/>
        <v>0</v>
      </c>
      <c r="M162" s="13">
        <f t="shared" si="63"/>
        <v>97</v>
      </c>
      <c r="N162" s="13">
        <f t="shared" si="64"/>
        <v>0</v>
      </c>
      <c r="O162" s="13">
        <f t="shared" si="65"/>
        <v>0</v>
      </c>
      <c r="P162" s="13">
        <f t="shared" si="66"/>
        <v>0</v>
      </c>
      <c r="Q162" s="13">
        <f t="shared" si="67"/>
        <v>0</v>
      </c>
    </row>
    <row r="163" spans="1:17" x14ac:dyDescent="0.25">
      <c r="A163" s="10" t="s">
        <v>80</v>
      </c>
      <c r="B163" s="11"/>
      <c r="C163" s="11">
        <v>510</v>
      </c>
      <c r="D163" s="10" t="s">
        <v>42</v>
      </c>
      <c r="E163" s="12">
        <v>275</v>
      </c>
      <c r="F163" s="12"/>
      <c r="G163" s="12">
        <v>1</v>
      </c>
      <c r="H163" s="12"/>
      <c r="I163" s="12"/>
      <c r="J163" s="13"/>
      <c r="K163" s="13"/>
      <c r="L163" s="13">
        <f t="shared" si="62"/>
        <v>0</v>
      </c>
      <c r="M163" s="13">
        <f t="shared" si="63"/>
        <v>275</v>
      </c>
      <c r="N163" s="13">
        <f t="shared" si="64"/>
        <v>0</v>
      </c>
      <c r="O163" s="13">
        <f t="shared" si="65"/>
        <v>0</v>
      </c>
      <c r="P163" s="13">
        <f t="shared" si="66"/>
        <v>0</v>
      </c>
      <c r="Q163" s="13">
        <f t="shared" si="67"/>
        <v>0</v>
      </c>
    </row>
    <row r="164" spans="1:17" x14ac:dyDescent="0.25">
      <c r="A164" s="10" t="s">
        <v>118</v>
      </c>
      <c r="B164" s="11">
        <v>34</v>
      </c>
      <c r="C164" s="11"/>
      <c r="D164" s="10" t="s">
        <v>77</v>
      </c>
      <c r="E164" s="12">
        <v>34</v>
      </c>
      <c r="F164" s="12">
        <v>1</v>
      </c>
      <c r="G164" s="12"/>
      <c r="H164" s="12"/>
      <c r="I164" s="12"/>
      <c r="J164" s="13"/>
      <c r="K164" s="13"/>
      <c r="L164" s="13">
        <f t="shared" si="62"/>
        <v>34</v>
      </c>
      <c r="M164" s="13">
        <f t="shared" si="63"/>
        <v>0</v>
      </c>
      <c r="N164" s="13">
        <f t="shared" si="64"/>
        <v>0</v>
      </c>
      <c r="O164" s="13">
        <f t="shared" si="65"/>
        <v>0</v>
      </c>
      <c r="P164" s="13">
        <f t="shared" si="66"/>
        <v>0</v>
      </c>
      <c r="Q164" s="13">
        <f t="shared" si="67"/>
        <v>0</v>
      </c>
    </row>
    <row r="165" spans="1:17" x14ac:dyDescent="0.25">
      <c r="A165" s="10" t="s">
        <v>58</v>
      </c>
      <c r="B165" s="11"/>
      <c r="C165" s="11">
        <v>90</v>
      </c>
      <c r="D165" s="10" t="s">
        <v>42</v>
      </c>
      <c r="E165" s="12">
        <v>4</v>
      </c>
      <c r="F165" s="12">
        <v>14</v>
      </c>
      <c r="G165" s="12"/>
      <c r="H165" s="12"/>
      <c r="I165" s="12"/>
      <c r="J165" s="13"/>
      <c r="K165" s="13"/>
      <c r="L165" s="13">
        <f t="shared" si="62"/>
        <v>56</v>
      </c>
      <c r="M165" s="13">
        <f t="shared" si="63"/>
        <v>0</v>
      </c>
      <c r="N165" s="13">
        <f t="shared" si="64"/>
        <v>0</v>
      </c>
      <c r="O165" s="13">
        <f t="shared" si="65"/>
        <v>0</v>
      </c>
      <c r="P165" s="13">
        <f t="shared" si="66"/>
        <v>0</v>
      </c>
      <c r="Q165" s="13">
        <f t="shared" si="67"/>
        <v>0</v>
      </c>
    </row>
    <row r="166" spans="1:17" x14ac:dyDescent="0.25">
      <c r="A166" s="10" t="s">
        <v>121</v>
      </c>
      <c r="B166" s="11">
        <v>102</v>
      </c>
      <c r="C166" s="11"/>
      <c r="D166" s="10" t="s">
        <v>77</v>
      </c>
      <c r="E166" s="12">
        <v>3</v>
      </c>
      <c r="F166" s="12">
        <v>1</v>
      </c>
      <c r="G166" s="12"/>
      <c r="H166" s="12"/>
      <c r="I166" s="12"/>
      <c r="J166" s="13"/>
      <c r="K166" s="13"/>
      <c r="L166" s="13">
        <f t="shared" si="62"/>
        <v>3</v>
      </c>
      <c r="M166" s="13">
        <f t="shared" si="63"/>
        <v>0</v>
      </c>
      <c r="N166" s="13">
        <f t="shared" si="64"/>
        <v>0</v>
      </c>
      <c r="O166" s="13">
        <f t="shared" si="65"/>
        <v>0</v>
      </c>
      <c r="P166" s="13">
        <f t="shared" si="66"/>
        <v>0</v>
      </c>
      <c r="Q166" s="13">
        <f t="shared" si="67"/>
        <v>0</v>
      </c>
    </row>
    <row r="167" spans="1:17" x14ac:dyDescent="0.25">
      <c r="A167" s="10" t="s">
        <v>122</v>
      </c>
      <c r="B167" s="11">
        <v>34</v>
      </c>
      <c r="C167" s="11"/>
      <c r="D167" s="10" t="s">
        <v>50</v>
      </c>
      <c r="E167" s="12">
        <v>17</v>
      </c>
      <c r="F167" s="12">
        <v>2</v>
      </c>
      <c r="G167" s="12"/>
      <c r="H167" s="12"/>
      <c r="I167" s="12"/>
      <c r="J167" s="13"/>
      <c r="K167" s="13"/>
      <c r="L167" s="13">
        <f t="shared" si="62"/>
        <v>34</v>
      </c>
      <c r="M167" s="13">
        <f t="shared" si="63"/>
        <v>0</v>
      </c>
      <c r="N167" s="13">
        <f t="shared" si="64"/>
        <v>0</v>
      </c>
      <c r="O167" s="13">
        <f t="shared" si="65"/>
        <v>0</v>
      </c>
      <c r="P167" s="13">
        <f t="shared" si="66"/>
        <v>0</v>
      </c>
      <c r="Q167" s="13">
        <f t="shared" si="67"/>
        <v>0</v>
      </c>
    </row>
    <row r="168" spans="1:17" x14ac:dyDescent="0.25">
      <c r="A168" s="10" t="s">
        <v>80</v>
      </c>
      <c r="B168" s="11"/>
      <c r="C168" s="11">
        <v>680</v>
      </c>
      <c r="D168" s="10" t="s">
        <v>42</v>
      </c>
      <c r="E168" s="12">
        <v>176</v>
      </c>
      <c r="F168" s="12"/>
      <c r="G168" s="12">
        <v>1</v>
      </c>
      <c r="H168" s="12"/>
      <c r="I168" s="12"/>
      <c r="J168" s="13"/>
      <c r="K168" s="13"/>
      <c r="L168" s="13">
        <f t="shared" si="62"/>
        <v>0</v>
      </c>
      <c r="M168" s="13">
        <f t="shared" si="63"/>
        <v>176</v>
      </c>
      <c r="N168" s="13">
        <f t="shared" si="64"/>
        <v>0</v>
      </c>
      <c r="O168" s="13">
        <f t="shared" si="65"/>
        <v>0</v>
      </c>
      <c r="P168" s="13">
        <f t="shared" si="66"/>
        <v>0</v>
      </c>
      <c r="Q168" s="13">
        <f t="shared" si="67"/>
        <v>0</v>
      </c>
    </row>
    <row r="169" spans="1:17" x14ac:dyDescent="0.25">
      <c r="A169" s="10" t="s">
        <v>73</v>
      </c>
      <c r="B169" s="11">
        <v>106</v>
      </c>
      <c r="C169" s="11"/>
      <c r="D169" s="10" t="s">
        <v>74</v>
      </c>
      <c r="E169" s="12">
        <v>53</v>
      </c>
      <c r="F169" s="12">
        <v>2</v>
      </c>
      <c r="G169" s="12"/>
      <c r="H169" s="12"/>
      <c r="I169" s="12"/>
      <c r="J169" s="13"/>
      <c r="K169" s="13"/>
      <c r="L169" s="13">
        <f t="shared" si="62"/>
        <v>106</v>
      </c>
      <c r="M169" s="13">
        <f t="shared" si="63"/>
        <v>0</v>
      </c>
      <c r="N169" s="13">
        <f t="shared" si="64"/>
        <v>0</v>
      </c>
      <c r="O169" s="13">
        <f t="shared" si="65"/>
        <v>0</v>
      </c>
      <c r="P169" s="13">
        <f t="shared" si="66"/>
        <v>0</v>
      </c>
      <c r="Q169" s="13">
        <f t="shared" si="67"/>
        <v>0</v>
      </c>
    </row>
    <row r="170" spans="1:17" x14ac:dyDescent="0.25">
      <c r="A170" s="10" t="s">
        <v>123</v>
      </c>
      <c r="B170" s="11"/>
      <c r="C170" s="11">
        <v>90</v>
      </c>
      <c r="D170" s="10" t="s">
        <v>42</v>
      </c>
      <c r="E170" s="12">
        <v>23</v>
      </c>
      <c r="F170" s="12">
        <v>14</v>
      </c>
      <c r="G170" s="12"/>
      <c r="H170" s="12"/>
      <c r="I170" s="12"/>
      <c r="J170" s="13"/>
      <c r="K170" s="13"/>
      <c r="L170" s="13">
        <f t="shared" si="62"/>
        <v>322</v>
      </c>
      <c r="M170" s="13">
        <f t="shared" si="63"/>
        <v>0</v>
      </c>
      <c r="N170" s="13">
        <f t="shared" si="64"/>
        <v>0</v>
      </c>
      <c r="O170" s="13">
        <f t="shared" si="65"/>
        <v>0</v>
      </c>
      <c r="P170" s="13">
        <f t="shared" si="66"/>
        <v>0</v>
      </c>
      <c r="Q170" s="13">
        <f t="shared" si="67"/>
        <v>0</v>
      </c>
    </row>
    <row r="171" spans="1:17" x14ac:dyDescent="0.25">
      <c r="A171" s="10" t="s">
        <v>124</v>
      </c>
      <c r="B171" s="11">
        <v>99</v>
      </c>
      <c r="C171" s="11"/>
      <c r="D171" s="10" t="s">
        <v>125</v>
      </c>
      <c r="E171" s="12">
        <v>40</v>
      </c>
      <c r="F171" s="12">
        <v>2</v>
      </c>
      <c r="G171" s="12"/>
      <c r="H171" s="12"/>
      <c r="I171" s="12"/>
      <c r="J171" s="13"/>
      <c r="K171" s="13"/>
      <c r="L171" s="13">
        <f t="shared" si="62"/>
        <v>80</v>
      </c>
      <c r="M171" s="13">
        <f t="shared" si="63"/>
        <v>0</v>
      </c>
      <c r="N171" s="13">
        <f t="shared" si="64"/>
        <v>0</v>
      </c>
      <c r="O171" s="13">
        <f t="shared" si="65"/>
        <v>0</v>
      </c>
      <c r="P171" s="13">
        <f t="shared" si="66"/>
        <v>0</v>
      </c>
      <c r="Q171" s="13">
        <f t="shared" si="67"/>
        <v>0</v>
      </c>
    </row>
    <row r="172" spans="1:17" x14ac:dyDescent="0.25">
      <c r="A172" s="10" t="s">
        <v>126</v>
      </c>
      <c r="B172" s="11"/>
      <c r="C172" s="11">
        <v>309</v>
      </c>
      <c r="D172" s="10" t="s">
        <v>29</v>
      </c>
      <c r="E172" s="12">
        <v>9</v>
      </c>
      <c r="F172" s="12">
        <v>2</v>
      </c>
      <c r="G172" s="12"/>
      <c r="H172" s="12"/>
      <c r="I172" s="12"/>
      <c r="J172" s="13"/>
      <c r="K172" s="13"/>
      <c r="L172" s="13">
        <f t="shared" si="62"/>
        <v>18</v>
      </c>
      <c r="M172" s="13">
        <f t="shared" si="63"/>
        <v>0</v>
      </c>
      <c r="N172" s="13">
        <f t="shared" si="64"/>
        <v>0</v>
      </c>
      <c r="O172" s="13">
        <f t="shared" si="65"/>
        <v>0</v>
      </c>
      <c r="P172" s="13">
        <f t="shared" si="66"/>
        <v>0</v>
      </c>
      <c r="Q172" s="13">
        <f t="shared" si="67"/>
        <v>0</v>
      </c>
    </row>
    <row r="173" spans="1:17" x14ac:dyDescent="0.25">
      <c r="A173" s="10" t="s">
        <v>126</v>
      </c>
      <c r="B173" s="11"/>
      <c r="C173" s="11">
        <v>309</v>
      </c>
      <c r="D173" s="10" t="s">
        <v>85</v>
      </c>
      <c r="E173" s="12">
        <v>9</v>
      </c>
      <c r="F173" s="12">
        <v>14</v>
      </c>
      <c r="G173" s="12"/>
      <c r="H173" s="12"/>
      <c r="I173" s="12"/>
      <c r="J173" s="13"/>
      <c r="K173" s="13"/>
      <c r="L173" s="13">
        <f t="shared" si="62"/>
        <v>126</v>
      </c>
      <c r="M173" s="13">
        <f t="shared" si="63"/>
        <v>0</v>
      </c>
      <c r="N173" s="13">
        <f t="shared" si="64"/>
        <v>0</v>
      </c>
      <c r="O173" s="13">
        <f t="shared" si="65"/>
        <v>0</v>
      </c>
      <c r="P173" s="13">
        <f t="shared" si="66"/>
        <v>0</v>
      </c>
      <c r="Q173" s="13">
        <f t="shared" si="67"/>
        <v>0</v>
      </c>
    </row>
    <row r="174" spans="1:17" ht="15.75" thickBot="1" x14ac:dyDescent="0.3">
      <c r="A174" s="31" t="s">
        <v>126</v>
      </c>
      <c r="B174" s="32"/>
      <c r="C174" s="32">
        <v>309</v>
      </c>
      <c r="D174" s="31" t="s">
        <v>45</v>
      </c>
      <c r="E174" s="33">
        <v>4635</v>
      </c>
      <c r="F174" s="33"/>
      <c r="G174" s="33"/>
      <c r="H174" s="33">
        <v>1</v>
      </c>
      <c r="I174" s="33"/>
      <c r="J174" s="34"/>
      <c r="K174" s="34"/>
      <c r="L174" s="34">
        <f t="shared" si="62"/>
        <v>0</v>
      </c>
      <c r="M174" s="34">
        <f t="shared" si="63"/>
        <v>0</v>
      </c>
      <c r="N174" s="34">
        <f t="shared" si="64"/>
        <v>4635</v>
      </c>
      <c r="O174" s="34">
        <f t="shared" si="65"/>
        <v>0</v>
      </c>
      <c r="P174" s="34">
        <f t="shared" si="66"/>
        <v>0</v>
      </c>
      <c r="Q174" s="34">
        <f t="shared" si="67"/>
        <v>0</v>
      </c>
    </row>
    <row r="175" spans="1:17" x14ac:dyDescent="0.25">
      <c r="A175" s="14" t="s">
        <v>127</v>
      </c>
      <c r="B175" s="28"/>
      <c r="C175" s="28"/>
      <c r="D175" s="16"/>
      <c r="E175" s="29"/>
      <c r="F175" s="29"/>
      <c r="G175" s="29"/>
      <c r="H175" s="29"/>
      <c r="I175" s="29"/>
      <c r="J175" s="30"/>
      <c r="K175" s="30"/>
      <c r="L175" s="30"/>
      <c r="M175" s="30"/>
      <c r="N175" s="30"/>
      <c r="O175" s="30"/>
      <c r="P175" s="30"/>
      <c r="Q175" s="30"/>
    </row>
    <row r="176" spans="1:17" x14ac:dyDescent="0.25">
      <c r="A176" s="10" t="s">
        <v>23</v>
      </c>
      <c r="B176" s="11"/>
      <c r="C176" s="11">
        <v>452</v>
      </c>
      <c r="D176" s="10" t="s">
        <v>48</v>
      </c>
      <c r="E176" s="12">
        <v>13</v>
      </c>
      <c r="F176" s="12">
        <v>1</v>
      </c>
      <c r="G176" s="12"/>
      <c r="H176" s="12"/>
      <c r="I176" s="12"/>
      <c r="J176" s="13"/>
      <c r="K176" s="13"/>
      <c r="L176" s="13">
        <f t="shared" ref="L176:L194" si="68">$E176*F176</f>
        <v>13</v>
      </c>
      <c r="M176" s="13">
        <f t="shared" ref="M176:M194" si="69">$E176*G176</f>
        <v>0</v>
      </c>
      <c r="N176" s="13">
        <f t="shared" ref="N176:N194" si="70">$E176*H176</f>
        <v>0</v>
      </c>
      <c r="O176" s="13">
        <f t="shared" ref="O176:O194" si="71">$E176*I176</f>
        <v>0</v>
      </c>
      <c r="P176" s="13">
        <f t="shared" ref="P176:P194" si="72">$E176*J176</f>
        <v>0</v>
      </c>
      <c r="Q176" s="13">
        <f t="shared" ref="Q176:Q194" si="73">$E176*K176</f>
        <v>0</v>
      </c>
    </row>
    <row r="177" spans="1:17" x14ac:dyDescent="0.25">
      <c r="A177" s="10" t="s">
        <v>49</v>
      </c>
      <c r="B177" s="11">
        <v>204</v>
      </c>
      <c r="C177" s="11"/>
      <c r="D177" s="10" t="s">
        <v>50</v>
      </c>
      <c r="E177" s="12">
        <v>53</v>
      </c>
      <c r="F177" s="12"/>
      <c r="G177" s="12"/>
      <c r="H177" s="12">
        <v>1</v>
      </c>
      <c r="I177" s="12"/>
      <c r="J177" s="13"/>
      <c r="K177" s="13"/>
      <c r="L177" s="13">
        <f t="shared" si="68"/>
        <v>0</v>
      </c>
      <c r="M177" s="13">
        <f t="shared" si="69"/>
        <v>0</v>
      </c>
      <c r="N177" s="13">
        <f t="shared" si="70"/>
        <v>53</v>
      </c>
      <c r="O177" s="13">
        <f t="shared" si="71"/>
        <v>0</v>
      </c>
      <c r="P177" s="13">
        <f t="shared" si="72"/>
        <v>0</v>
      </c>
      <c r="Q177" s="13">
        <f t="shared" si="73"/>
        <v>0</v>
      </c>
    </row>
    <row r="178" spans="1:17" x14ac:dyDescent="0.25">
      <c r="A178" s="10" t="s">
        <v>107</v>
      </c>
      <c r="B178" s="11">
        <v>136</v>
      </c>
      <c r="C178" s="11"/>
      <c r="D178" s="10" t="s">
        <v>77</v>
      </c>
      <c r="E178" s="12">
        <v>136</v>
      </c>
      <c r="F178" s="12"/>
      <c r="G178" s="12"/>
      <c r="H178" s="12">
        <v>1</v>
      </c>
      <c r="I178" s="12"/>
      <c r="J178" s="13"/>
      <c r="K178" s="13"/>
      <c r="L178" s="13">
        <f t="shared" si="68"/>
        <v>0</v>
      </c>
      <c r="M178" s="13">
        <f t="shared" si="69"/>
        <v>0</v>
      </c>
      <c r="N178" s="13">
        <f t="shared" si="70"/>
        <v>136</v>
      </c>
      <c r="O178" s="13">
        <f t="shared" si="71"/>
        <v>0</v>
      </c>
      <c r="P178" s="13">
        <f t="shared" si="72"/>
        <v>0</v>
      </c>
      <c r="Q178" s="13">
        <f t="shared" si="73"/>
        <v>0</v>
      </c>
    </row>
    <row r="179" spans="1:17" x14ac:dyDescent="0.25">
      <c r="A179" s="10" t="s">
        <v>128</v>
      </c>
      <c r="B179" s="11"/>
      <c r="C179" s="11">
        <v>4445</v>
      </c>
      <c r="D179" s="10" t="s">
        <v>42</v>
      </c>
      <c r="E179" s="12">
        <v>16</v>
      </c>
      <c r="F179" s="12"/>
      <c r="G179" s="12"/>
      <c r="H179" s="12">
        <v>1</v>
      </c>
      <c r="I179" s="12"/>
      <c r="J179" s="13"/>
      <c r="K179" s="13"/>
      <c r="L179" s="13">
        <f t="shared" si="68"/>
        <v>0</v>
      </c>
      <c r="M179" s="13">
        <f t="shared" si="69"/>
        <v>0</v>
      </c>
      <c r="N179" s="13">
        <f t="shared" si="70"/>
        <v>16</v>
      </c>
      <c r="O179" s="13">
        <f t="shared" si="71"/>
        <v>0</v>
      </c>
      <c r="P179" s="13">
        <f t="shared" si="72"/>
        <v>0</v>
      </c>
      <c r="Q179" s="13">
        <f t="shared" si="73"/>
        <v>0</v>
      </c>
    </row>
    <row r="180" spans="1:17" x14ac:dyDescent="0.25">
      <c r="A180" s="10" t="s">
        <v>120</v>
      </c>
      <c r="B180" s="11">
        <v>102</v>
      </c>
      <c r="C180" s="11"/>
      <c r="D180" s="10" t="s">
        <v>129</v>
      </c>
      <c r="E180" s="12">
        <v>1530</v>
      </c>
      <c r="F180" s="12"/>
      <c r="G180" s="12"/>
      <c r="H180" s="12"/>
      <c r="I180" s="12">
        <v>1</v>
      </c>
      <c r="J180" s="13"/>
      <c r="K180" s="13"/>
      <c r="L180" s="13">
        <f t="shared" si="68"/>
        <v>0</v>
      </c>
      <c r="M180" s="13">
        <f t="shared" si="69"/>
        <v>0</v>
      </c>
      <c r="N180" s="13">
        <f t="shared" si="70"/>
        <v>0</v>
      </c>
      <c r="O180" s="13">
        <f t="shared" si="71"/>
        <v>1530</v>
      </c>
      <c r="P180" s="13">
        <f t="shared" si="72"/>
        <v>0</v>
      </c>
      <c r="Q180" s="13">
        <f t="shared" si="73"/>
        <v>0</v>
      </c>
    </row>
    <row r="181" spans="1:17" x14ac:dyDescent="0.25">
      <c r="A181" s="10" t="s">
        <v>130</v>
      </c>
      <c r="B181" s="11">
        <v>70</v>
      </c>
      <c r="C181" s="11"/>
      <c r="D181" s="10" t="s">
        <v>42</v>
      </c>
      <c r="E181" s="12">
        <v>18</v>
      </c>
      <c r="F181" s="12">
        <v>1</v>
      </c>
      <c r="G181" s="12"/>
      <c r="H181" s="12"/>
      <c r="I181" s="12"/>
      <c r="J181" s="13"/>
      <c r="K181" s="13"/>
      <c r="L181" s="13">
        <f t="shared" si="68"/>
        <v>18</v>
      </c>
      <c r="M181" s="13">
        <f t="shared" si="69"/>
        <v>0</v>
      </c>
      <c r="N181" s="13">
        <f t="shared" si="70"/>
        <v>0</v>
      </c>
      <c r="O181" s="13">
        <f t="shared" si="71"/>
        <v>0</v>
      </c>
      <c r="P181" s="13">
        <f t="shared" si="72"/>
        <v>0</v>
      </c>
      <c r="Q181" s="13">
        <f t="shared" si="73"/>
        <v>0</v>
      </c>
    </row>
    <row r="182" spans="1:17" x14ac:dyDescent="0.25">
      <c r="A182" s="10" t="s">
        <v>131</v>
      </c>
      <c r="B182" s="11"/>
      <c r="C182" s="11">
        <v>277</v>
      </c>
      <c r="D182" s="10" t="s">
        <v>42</v>
      </c>
      <c r="E182" s="12">
        <v>554</v>
      </c>
      <c r="F182" s="12"/>
      <c r="G182" s="12"/>
      <c r="H182" s="12"/>
      <c r="I182" s="12">
        <v>1</v>
      </c>
      <c r="J182" s="13"/>
      <c r="K182" s="13"/>
      <c r="L182" s="13">
        <f t="shared" si="68"/>
        <v>0</v>
      </c>
      <c r="M182" s="13">
        <f t="shared" si="69"/>
        <v>0</v>
      </c>
      <c r="N182" s="13">
        <f t="shared" si="70"/>
        <v>0</v>
      </c>
      <c r="O182" s="13">
        <f t="shared" si="71"/>
        <v>554</v>
      </c>
      <c r="P182" s="13">
        <f t="shared" si="72"/>
        <v>0</v>
      </c>
      <c r="Q182" s="13">
        <f t="shared" si="73"/>
        <v>0</v>
      </c>
    </row>
    <row r="183" spans="1:17" x14ac:dyDescent="0.25">
      <c r="A183" s="10" t="s">
        <v>118</v>
      </c>
      <c r="B183" s="11">
        <v>34</v>
      </c>
      <c r="C183" s="11"/>
      <c r="D183" s="10" t="s">
        <v>77</v>
      </c>
      <c r="E183" s="12">
        <v>34</v>
      </c>
      <c r="F183" s="12">
        <v>1</v>
      </c>
      <c r="G183" s="12"/>
      <c r="H183" s="12"/>
      <c r="I183" s="12"/>
      <c r="J183" s="13"/>
      <c r="K183" s="13"/>
      <c r="L183" s="13">
        <f t="shared" si="68"/>
        <v>34</v>
      </c>
      <c r="M183" s="13">
        <f t="shared" si="69"/>
        <v>0</v>
      </c>
      <c r="N183" s="13">
        <f t="shared" si="70"/>
        <v>0</v>
      </c>
      <c r="O183" s="13">
        <f t="shared" si="71"/>
        <v>0</v>
      </c>
      <c r="P183" s="13">
        <f t="shared" si="72"/>
        <v>0</v>
      </c>
      <c r="Q183" s="13">
        <f t="shared" si="73"/>
        <v>0</v>
      </c>
    </row>
    <row r="184" spans="1:17" x14ac:dyDescent="0.25">
      <c r="A184" s="10" t="s">
        <v>128</v>
      </c>
      <c r="B184" s="11"/>
      <c r="C184" s="11">
        <v>87</v>
      </c>
      <c r="D184" s="10" t="s">
        <v>42</v>
      </c>
      <c r="E184" s="12">
        <v>174</v>
      </c>
      <c r="F184" s="12"/>
      <c r="G184" s="12">
        <v>1</v>
      </c>
      <c r="H184" s="12"/>
      <c r="I184" s="12"/>
      <c r="J184" s="13"/>
      <c r="K184" s="13"/>
      <c r="L184" s="13">
        <f t="shared" si="68"/>
        <v>0</v>
      </c>
      <c r="M184" s="13">
        <f t="shared" si="69"/>
        <v>174</v>
      </c>
      <c r="N184" s="13">
        <f t="shared" si="70"/>
        <v>0</v>
      </c>
      <c r="O184" s="13">
        <f t="shared" si="71"/>
        <v>0</v>
      </c>
      <c r="P184" s="13">
        <f t="shared" si="72"/>
        <v>0</v>
      </c>
      <c r="Q184" s="13">
        <f t="shared" si="73"/>
        <v>0</v>
      </c>
    </row>
    <row r="185" spans="1:17" x14ac:dyDescent="0.25">
      <c r="A185" s="10" t="s">
        <v>132</v>
      </c>
      <c r="B185" s="11">
        <v>102</v>
      </c>
      <c r="C185" s="11"/>
      <c r="D185" s="10" t="s">
        <v>77</v>
      </c>
      <c r="E185" s="12">
        <v>55</v>
      </c>
      <c r="F185" s="12">
        <v>2</v>
      </c>
      <c r="G185" s="12"/>
      <c r="H185" s="12"/>
      <c r="I185" s="12"/>
      <c r="J185" s="13"/>
      <c r="K185" s="13"/>
      <c r="L185" s="13">
        <f t="shared" si="68"/>
        <v>110</v>
      </c>
      <c r="M185" s="13">
        <f t="shared" si="69"/>
        <v>0</v>
      </c>
      <c r="N185" s="13">
        <f t="shared" si="70"/>
        <v>0</v>
      </c>
      <c r="O185" s="13">
        <f t="shared" si="71"/>
        <v>0</v>
      </c>
      <c r="P185" s="13">
        <f t="shared" si="72"/>
        <v>0</v>
      </c>
      <c r="Q185" s="13">
        <f t="shared" si="73"/>
        <v>0</v>
      </c>
    </row>
    <row r="186" spans="1:17" x14ac:dyDescent="0.25">
      <c r="A186" s="10" t="s">
        <v>122</v>
      </c>
      <c r="B186" s="11">
        <v>34</v>
      </c>
      <c r="C186" s="11"/>
      <c r="D186" s="10" t="s">
        <v>77</v>
      </c>
      <c r="E186" s="12">
        <v>17</v>
      </c>
      <c r="F186" s="12">
        <v>1</v>
      </c>
      <c r="G186" s="12"/>
      <c r="H186" s="12"/>
      <c r="I186" s="12"/>
      <c r="J186" s="13"/>
      <c r="K186" s="13"/>
      <c r="L186" s="13">
        <f t="shared" si="68"/>
        <v>17</v>
      </c>
      <c r="M186" s="13">
        <f t="shared" si="69"/>
        <v>0</v>
      </c>
      <c r="N186" s="13">
        <f t="shared" si="70"/>
        <v>0</v>
      </c>
      <c r="O186" s="13">
        <f t="shared" si="71"/>
        <v>0</v>
      </c>
      <c r="P186" s="13">
        <f t="shared" si="72"/>
        <v>0</v>
      </c>
      <c r="Q186" s="13">
        <f t="shared" si="73"/>
        <v>0</v>
      </c>
    </row>
    <row r="187" spans="1:17" x14ac:dyDescent="0.25">
      <c r="A187" s="10" t="s">
        <v>123</v>
      </c>
      <c r="B187" s="11">
        <v>3</v>
      </c>
      <c r="C187" s="11"/>
      <c r="D187" s="10" t="s">
        <v>42</v>
      </c>
      <c r="E187" s="12">
        <v>3</v>
      </c>
      <c r="F187" s="12">
        <v>8</v>
      </c>
      <c r="G187" s="12"/>
      <c r="H187" s="12"/>
      <c r="I187" s="12"/>
      <c r="J187" s="13"/>
      <c r="K187" s="13"/>
      <c r="L187" s="13">
        <f t="shared" si="68"/>
        <v>24</v>
      </c>
      <c r="M187" s="13">
        <f t="shared" si="69"/>
        <v>0</v>
      </c>
      <c r="N187" s="13">
        <f t="shared" si="70"/>
        <v>0</v>
      </c>
      <c r="O187" s="13">
        <f t="shared" si="71"/>
        <v>0</v>
      </c>
      <c r="P187" s="13">
        <f t="shared" si="72"/>
        <v>0</v>
      </c>
      <c r="Q187" s="13">
        <f t="shared" si="73"/>
        <v>0</v>
      </c>
    </row>
    <row r="188" spans="1:17" x14ac:dyDescent="0.25">
      <c r="A188" s="10" t="s">
        <v>133</v>
      </c>
      <c r="B188" s="11">
        <v>5</v>
      </c>
      <c r="C188" s="11"/>
      <c r="D188" s="10" t="s">
        <v>42</v>
      </c>
      <c r="E188" s="12">
        <v>5</v>
      </c>
      <c r="F188" s="12">
        <v>1</v>
      </c>
      <c r="G188" s="12"/>
      <c r="H188" s="12"/>
      <c r="I188" s="13"/>
      <c r="J188" s="13"/>
      <c r="K188" s="13"/>
      <c r="L188" s="13">
        <f t="shared" si="68"/>
        <v>5</v>
      </c>
      <c r="M188" s="13">
        <f t="shared" si="69"/>
        <v>0</v>
      </c>
      <c r="N188" s="13">
        <f t="shared" si="70"/>
        <v>0</v>
      </c>
      <c r="O188" s="13">
        <f t="shared" si="71"/>
        <v>0</v>
      </c>
      <c r="P188" s="13">
        <f t="shared" si="72"/>
        <v>0</v>
      </c>
      <c r="Q188" s="13">
        <f t="shared" si="73"/>
        <v>0</v>
      </c>
    </row>
    <row r="189" spans="1:17" x14ac:dyDescent="0.25">
      <c r="A189" s="10" t="s">
        <v>134</v>
      </c>
      <c r="B189" s="11"/>
      <c r="C189" s="11">
        <v>25</v>
      </c>
      <c r="D189" s="10" t="s">
        <v>42</v>
      </c>
      <c r="E189" s="12">
        <v>25</v>
      </c>
      <c r="F189" s="12"/>
      <c r="G189" s="12"/>
      <c r="H189" s="12">
        <v>1</v>
      </c>
      <c r="I189" s="13"/>
      <c r="J189" s="13"/>
      <c r="K189" s="13"/>
      <c r="L189" s="13">
        <f t="shared" si="68"/>
        <v>0</v>
      </c>
      <c r="M189" s="13">
        <f t="shared" si="69"/>
        <v>0</v>
      </c>
      <c r="N189" s="13">
        <f t="shared" si="70"/>
        <v>25</v>
      </c>
      <c r="O189" s="13">
        <f t="shared" si="71"/>
        <v>0</v>
      </c>
      <c r="P189" s="13">
        <f t="shared" si="72"/>
        <v>0</v>
      </c>
      <c r="Q189" s="13">
        <f t="shared" si="73"/>
        <v>0</v>
      </c>
    </row>
    <row r="190" spans="1:17" x14ac:dyDescent="0.25">
      <c r="A190" s="10" t="s">
        <v>124</v>
      </c>
      <c r="B190" s="11">
        <v>99</v>
      </c>
      <c r="C190" s="11"/>
      <c r="D190" s="10" t="s">
        <v>125</v>
      </c>
      <c r="E190" s="12">
        <v>40</v>
      </c>
      <c r="F190" s="12">
        <v>2</v>
      </c>
      <c r="G190" s="12"/>
      <c r="H190" s="12"/>
      <c r="I190" s="12"/>
      <c r="J190" s="13"/>
      <c r="K190" s="13"/>
      <c r="L190" s="13">
        <f t="shared" si="68"/>
        <v>80</v>
      </c>
      <c r="M190" s="13">
        <f t="shared" si="69"/>
        <v>0</v>
      </c>
      <c r="N190" s="13">
        <f t="shared" si="70"/>
        <v>0</v>
      </c>
      <c r="O190" s="13">
        <f t="shared" si="71"/>
        <v>0</v>
      </c>
      <c r="P190" s="13">
        <f t="shared" si="72"/>
        <v>0</v>
      </c>
      <c r="Q190" s="13">
        <f t="shared" si="73"/>
        <v>0</v>
      </c>
    </row>
    <row r="191" spans="1:17" x14ac:dyDescent="0.25">
      <c r="A191" s="10" t="s">
        <v>133</v>
      </c>
      <c r="B191" s="11">
        <v>2</v>
      </c>
      <c r="C191" s="11"/>
      <c r="D191" s="10" t="s">
        <v>42</v>
      </c>
      <c r="E191" s="12">
        <v>2</v>
      </c>
      <c r="F191" s="12">
        <v>1</v>
      </c>
      <c r="G191" s="12"/>
      <c r="H191" s="12"/>
      <c r="I191" s="13"/>
      <c r="J191" s="13"/>
      <c r="K191" s="13"/>
      <c r="L191" s="13">
        <f t="shared" si="68"/>
        <v>2</v>
      </c>
      <c r="M191" s="13">
        <f t="shared" si="69"/>
        <v>0</v>
      </c>
      <c r="N191" s="13">
        <f t="shared" si="70"/>
        <v>0</v>
      </c>
      <c r="O191" s="13">
        <f t="shared" si="71"/>
        <v>0</v>
      </c>
      <c r="P191" s="13">
        <f t="shared" si="72"/>
        <v>0</v>
      </c>
      <c r="Q191" s="13">
        <f t="shared" si="73"/>
        <v>0</v>
      </c>
    </row>
    <row r="192" spans="1:17" x14ac:dyDescent="0.25">
      <c r="A192" s="10" t="s">
        <v>126</v>
      </c>
      <c r="B192" s="11"/>
      <c r="C192" s="11">
        <v>452</v>
      </c>
      <c r="D192" s="10" t="s">
        <v>29</v>
      </c>
      <c r="E192" s="12">
        <v>13</v>
      </c>
      <c r="F192" s="12">
        <v>2</v>
      </c>
      <c r="G192" s="12"/>
      <c r="H192" s="12"/>
      <c r="I192" s="12"/>
      <c r="J192" s="13"/>
      <c r="K192" s="13"/>
      <c r="L192" s="13">
        <f t="shared" si="68"/>
        <v>26</v>
      </c>
      <c r="M192" s="13">
        <f t="shared" si="69"/>
        <v>0</v>
      </c>
      <c r="N192" s="13">
        <f t="shared" si="70"/>
        <v>0</v>
      </c>
      <c r="O192" s="13">
        <f t="shared" si="71"/>
        <v>0</v>
      </c>
      <c r="P192" s="13">
        <f t="shared" si="72"/>
        <v>0</v>
      </c>
      <c r="Q192" s="13">
        <f t="shared" si="73"/>
        <v>0</v>
      </c>
    </row>
    <row r="193" spans="1:17" x14ac:dyDescent="0.25">
      <c r="A193" s="10" t="s">
        <v>126</v>
      </c>
      <c r="B193" s="11"/>
      <c r="C193" s="11">
        <v>452</v>
      </c>
      <c r="D193" s="10" t="s">
        <v>85</v>
      </c>
      <c r="E193" s="12">
        <v>68</v>
      </c>
      <c r="F193" s="12">
        <v>14</v>
      </c>
      <c r="G193" s="12"/>
      <c r="H193" s="12"/>
      <c r="I193" s="12"/>
      <c r="J193" s="13"/>
      <c r="K193" s="13"/>
      <c r="L193" s="13">
        <f t="shared" si="68"/>
        <v>952</v>
      </c>
      <c r="M193" s="13">
        <f t="shared" si="69"/>
        <v>0</v>
      </c>
      <c r="N193" s="13">
        <f t="shared" si="70"/>
        <v>0</v>
      </c>
      <c r="O193" s="13">
        <f t="shared" si="71"/>
        <v>0</v>
      </c>
      <c r="P193" s="13">
        <f t="shared" si="72"/>
        <v>0</v>
      </c>
      <c r="Q193" s="13">
        <f t="shared" si="73"/>
        <v>0</v>
      </c>
    </row>
    <row r="194" spans="1:17" ht="15.75" thickBot="1" x14ac:dyDescent="0.3">
      <c r="A194" s="31" t="s">
        <v>126</v>
      </c>
      <c r="B194" s="32"/>
      <c r="C194" s="32">
        <v>452</v>
      </c>
      <c r="D194" s="31" t="s">
        <v>45</v>
      </c>
      <c r="E194" s="33">
        <v>6780</v>
      </c>
      <c r="F194" s="33"/>
      <c r="G194" s="33"/>
      <c r="H194" s="33"/>
      <c r="I194" s="33">
        <v>1</v>
      </c>
      <c r="J194" s="34"/>
      <c r="K194" s="34"/>
      <c r="L194" s="34">
        <f t="shared" si="68"/>
        <v>0</v>
      </c>
      <c r="M194" s="34">
        <f t="shared" si="69"/>
        <v>0</v>
      </c>
      <c r="N194" s="34">
        <f t="shared" si="70"/>
        <v>0</v>
      </c>
      <c r="O194" s="34">
        <f t="shared" si="71"/>
        <v>6780</v>
      </c>
      <c r="P194" s="34">
        <f t="shared" si="72"/>
        <v>0</v>
      </c>
      <c r="Q194" s="34">
        <f t="shared" si="73"/>
        <v>0</v>
      </c>
    </row>
    <row r="195" spans="1:17" x14ac:dyDescent="0.25">
      <c r="A195" s="14" t="s">
        <v>135</v>
      </c>
      <c r="B195" s="28"/>
      <c r="C195" s="28"/>
      <c r="D195" s="16"/>
      <c r="E195" s="29"/>
      <c r="F195" s="29"/>
      <c r="G195" s="29"/>
      <c r="H195" s="29"/>
      <c r="I195" s="29"/>
      <c r="J195" s="30"/>
      <c r="K195" s="30"/>
      <c r="L195" s="30"/>
      <c r="M195" s="30"/>
      <c r="N195" s="30"/>
      <c r="O195" s="30"/>
      <c r="P195" s="30"/>
      <c r="Q195" s="30"/>
    </row>
    <row r="196" spans="1:17" x14ac:dyDescent="0.25">
      <c r="A196" s="10" t="s">
        <v>23</v>
      </c>
      <c r="B196" s="11"/>
      <c r="C196" s="11">
        <v>4</v>
      </c>
      <c r="D196" s="10" t="s">
        <v>48</v>
      </c>
      <c r="E196" s="12">
        <v>1</v>
      </c>
      <c r="F196" s="12">
        <v>1</v>
      </c>
      <c r="G196" s="12"/>
      <c r="H196" s="12"/>
      <c r="I196" s="12"/>
      <c r="J196" s="13"/>
      <c r="K196" s="13"/>
      <c r="L196" s="13">
        <f t="shared" ref="L196:L203" si="74">$E196*F196</f>
        <v>1</v>
      </c>
      <c r="M196" s="13">
        <f t="shared" ref="M196:M203" si="75">$E196*G196</f>
        <v>0</v>
      </c>
      <c r="N196" s="13">
        <f t="shared" ref="N196:N203" si="76">$E196*H196</f>
        <v>0</v>
      </c>
      <c r="O196" s="13">
        <f t="shared" ref="O196:O203" si="77">$E196*I196</f>
        <v>0</v>
      </c>
      <c r="P196" s="13">
        <f t="shared" ref="P196:P203" si="78">$E196*J196</f>
        <v>0</v>
      </c>
      <c r="Q196" s="13">
        <f t="shared" ref="Q196:Q203" si="79">$E196*K196</f>
        <v>0</v>
      </c>
    </row>
    <row r="197" spans="1:17" x14ac:dyDescent="0.25">
      <c r="A197" s="10" t="s">
        <v>49</v>
      </c>
      <c r="B197" s="11">
        <v>1</v>
      </c>
      <c r="C197" s="11"/>
      <c r="D197" s="10" t="s">
        <v>50</v>
      </c>
      <c r="E197" s="12">
        <v>1</v>
      </c>
      <c r="F197" s="12"/>
      <c r="G197" s="12"/>
      <c r="H197" s="12">
        <v>1</v>
      </c>
      <c r="I197" s="12"/>
      <c r="J197" s="13"/>
      <c r="K197" s="13"/>
      <c r="L197" s="13">
        <f t="shared" si="74"/>
        <v>0</v>
      </c>
      <c r="M197" s="13">
        <f t="shared" si="75"/>
        <v>0</v>
      </c>
      <c r="N197" s="13">
        <f t="shared" si="76"/>
        <v>1</v>
      </c>
      <c r="O197" s="13">
        <f t="shared" si="77"/>
        <v>0</v>
      </c>
      <c r="P197" s="13">
        <f t="shared" si="78"/>
        <v>0</v>
      </c>
      <c r="Q197" s="13">
        <f t="shared" si="79"/>
        <v>0</v>
      </c>
    </row>
    <row r="198" spans="1:17" x14ac:dyDescent="0.25">
      <c r="A198" s="10" t="s">
        <v>107</v>
      </c>
      <c r="B198" s="11">
        <v>1</v>
      </c>
      <c r="C198" s="11"/>
      <c r="D198" s="10" t="s">
        <v>77</v>
      </c>
      <c r="E198" s="12">
        <v>1</v>
      </c>
      <c r="F198" s="12"/>
      <c r="G198" s="12"/>
      <c r="H198" s="12">
        <v>1</v>
      </c>
      <c r="I198" s="12"/>
      <c r="J198" s="13"/>
      <c r="K198" s="13"/>
      <c r="L198" s="13">
        <f t="shared" si="74"/>
        <v>0</v>
      </c>
      <c r="M198" s="13">
        <f t="shared" si="75"/>
        <v>0</v>
      </c>
      <c r="N198" s="13">
        <f t="shared" si="76"/>
        <v>1</v>
      </c>
      <c r="O198" s="13">
        <f t="shared" si="77"/>
        <v>0</v>
      </c>
      <c r="P198" s="13">
        <f t="shared" si="78"/>
        <v>0</v>
      </c>
      <c r="Q198" s="13">
        <f t="shared" si="79"/>
        <v>0</v>
      </c>
    </row>
    <row r="199" spans="1:17" x14ac:dyDescent="0.25">
      <c r="A199" s="10" t="s">
        <v>136</v>
      </c>
      <c r="B199" s="11">
        <v>1</v>
      </c>
      <c r="C199" s="11"/>
      <c r="D199" s="10" t="s">
        <v>77</v>
      </c>
      <c r="E199" s="12">
        <v>1</v>
      </c>
      <c r="F199" s="12">
        <v>1</v>
      </c>
      <c r="G199" s="12"/>
      <c r="H199" s="12"/>
      <c r="I199" s="12"/>
      <c r="J199" s="13"/>
      <c r="K199" s="13"/>
      <c r="L199" s="13">
        <f t="shared" si="74"/>
        <v>1</v>
      </c>
      <c r="M199" s="13">
        <f t="shared" si="75"/>
        <v>0</v>
      </c>
      <c r="N199" s="13">
        <f t="shared" si="76"/>
        <v>0</v>
      </c>
      <c r="O199" s="13">
        <f t="shared" si="77"/>
        <v>0</v>
      </c>
      <c r="P199" s="13">
        <f t="shared" si="78"/>
        <v>0</v>
      </c>
      <c r="Q199" s="13">
        <f t="shared" si="79"/>
        <v>0</v>
      </c>
    </row>
    <row r="200" spans="1:17" x14ac:dyDescent="0.25">
      <c r="A200" s="10" t="s">
        <v>134</v>
      </c>
      <c r="B200" s="11"/>
      <c r="C200" s="11">
        <v>29</v>
      </c>
      <c r="D200" s="10" t="s">
        <v>77</v>
      </c>
      <c r="E200" s="12">
        <v>7</v>
      </c>
      <c r="F200" s="12"/>
      <c r="G200" s="12">
        <v>1</v>
      </c>
      <c r="H200" s="12"/>
      <c r="I200" s="12"/>
      <c r="J200" s="13"/>
      <c r="K200" s="13"/>
      <c r="L200" s="13">
        <f t="shared" si="74"/>
        <v>0</v>
      </c>
      <c r="M200" s="13">
        <f t="shared" si="75"/>
        <v>7</v>
      </c>
      <c r="N200" s="13">
        <f t="shared" si="76"/>
        <v>0</v>
      </c>
      <c r="O200" s="13">
        <f t="shared" si="77"/>
        <v>0</v>
      </c>
      <c r="P200" s="13">
        <f t="shared" si="78"/>
        <v>0</v>
      </c>
      <c r="Q200" s="13">
        <f t="shared" si="79"/>
        <v>0</v>
      </c>
    </row>
    <row r="201" spans="1:17" x14ac:dyDescent="0.25">
      <c r="A201" s="10" t="s">
        <v>137</v>
      </c>
      <c r="B201" s="11"/>
      <c r="C201" s="11">
        <v>40</v>
      </c>
      <c r="D201" s="10" t="s">
        <v>47</v>
      </c>
      <c r="E201" s="12">
        <v>40</v>
      </c>
      <c r="F201" s="12"/>
      <c r="G201" s="12">
        <v>1</v>
      </c>
      <c r="H201" s="12"/>
      <c r="I201" s="12"/>
      <c r="J201" s="13"/>
      <c r="K201" s="13"/>
      <c r="L201" s="13">
        <f t="shared" si="74"/>
        <v>0</v>
      </c>
      <c r="M201" s="13">
        <f t="shared" si="75"/>
        <v>40</v>
      </c>
      <c r="N201" s="13">
        <f t="shared" si="76"/>
        <v>0</v>
      </c>
      <c r="O201" s="13">
        <f t="shared" si="77"/>
        <v>0</v>
      </c>
      <c r="P201" s="13">
        <f t="shared" si="78"/>
        <v>0</v>
      </c>
      <c r="Q201" s="13">
        <f t="shared" si="79"/>
        <v>0</v>
      </c>
    </row>
    <row r="202" spans="1:17" x14ac:dyDescent="0.25">
      <c r="A202" s="10" t="s">
        <v>138</v>
      </c>
      <c r="B202" s="11"/>
      <c r="C202" s="11">
        <v>4</v>
      </c>
      <c r="D202" s="10" t="s">
        <v>29</v>
      </c>
      <c r="E202" s="12">
        <v>4</v>
      </c>
      <c r="F202" s="12">
        <v>2</v>
      </c>
      <c r="G202" s="12"/>
      <c r="H202" s="12"/>
      <c r="I202" s="12"/>
      <c r="J202" s="13"/>
      <c r="K202" s="13"/>
      <c r="L202" s="13">
        <f t="shared" si="74"/>
        <v>8</v>
      </c>
      <c r="M202" s="13">
        <f t="shared" si="75"/>
        <v>0</v>
      </c>
      <c r="N202" s="13">
        <f t="shared" si="76"/>
        <v>0</v>
      </c>
      <c r="O202" s="13">
        <f t="shared" si="77"/>
        <v>0</v>
      </c>
      <c r="P202" s="13">
        <f t="shared" si="78"/>
        <v>0</v>
      </c>
      <c r="Q202" s="13">
        <f t="shared" si="79"/>
        <v>0</v>
      </c>
    </row>
    <row r="203" spans="1:17" ht="15.75" thickBot="1" x14ac:dyDescent="0.3">
      <c r="A203" s="31" t="s">
        <v>138</v>
      </c>
      <c r="B203" s="32"/>
      <c r="C203" s="32">
        <v>4</v>
      </c>
      <c r="D203" s="31" t="s">
        <v>85</v>
      </c>
      <c r="E203" s="33">
        <v>1</v>
      </c>
      <c r="F203" s="33">
        <v>2</v>
      </c>
      <c r="G203" s="33"/>
      <c r="H203" s="33"/>
      <c r="I203" s="33"/>
      <c r="J203" s="34"/>
      <c r="K203" s="34"/>
      <c r="L203" s="34">
        <f t="shared" si="74"/>
        <v>2</v>
      </c>
      <c r="M203" s="34">
        <f t="shared" si="75"/>
        <v>0</v>
      </c>
      <c r="N203" s="34">
        <f t="shared" si="76"/>
        <v>0</v>
      </c>
      <c r="O203" s="34">
        <f t="shared" si="77"/>
        <v>0</v>
      </c>
      <c r="P203" s="34">
        <f t="shared" si="78"/>
        <v>0</v>
      </c>
      <c r="Q203" s="34">
        <f t="shared" si="79"/>
        <v>0</v>
      </c>
    </row>
    <row r="204" spans="1:17" x14ac:dyDescent="0.25">
      <c r="A204" s="14" t="s">
        <v>139</v>
      </c>
      <c r="B204" s="28"/>
      <c r="C204" s="28"/>
      <c r="D204" s="16"/>
      <c r="E204" s="29"/>
      <c r="F204" s="29"/>
      <c r="G204" s="29"/>
      <c r="H204" s="29"/>
      <c r="I204" s="29"/>
      <c r="J204" s="30"/>
      <c r="K204" s="30"/>
      <c r="L204" s="30"/>
      <c r="M204" s="30"/>
      <c r="N204" s="30"/>
      <c r="O204" s="30"/>
      <c r="P204" s="30"/>
      <c r="Q204" s="30"/>
    </row>
    <row r="205" spans="1:17" x14ac:dyDescent="0.25">
      <c r="A205" s="10" t="s">
        <v>23</v>
      </c>
      <c r="B205" s="11"/>
      <c r="C205" s="11">
        <v>1162</v>
      </c>
      <c r="D205" s="10" t="s">
        <v>48</v>
      </c>
      <c r="E205" s="12">
        <v>35</v>
      </c>
      <c r="F205" s="12">
        <v>1</v>
      </c>
      <c r="G205" s="12"/>
      <c r="H205" s="12"/>
      <c r="I205" s="12"/>
      <c r="J205" s="13"/>
      <c r="K205" s="13"/>
      <c r="L205" s="13">
        <f t="shared" ref="L205:L213" si="80">$E205*F205</f>
        <v>35</v>
      </c>
      <c r="M205" s="13">
        <f t="shared" ref="M205:M213" si="81">$E205*G205</f>
        <v>0</v>
      </c>
      <c r="N205" s="13">
        <f t="shared" ref="N205:N213" si="82">$E205*H205</f>
        <v>0</v>
      </c>
      <c r="O205" s="13">
        <f t="shared" ref="O205:O213" si="83">$E205*I205</f>
        <v>0</v>
      </c>
      <c r="P205" s="13">
        <f t="shared" ref="P205:P213" si="84">$E205*J205</f>
        <v>0</v>
      </c>
      <c r="Q205" s="13">
        <f t="shared" ref="Q205:Q213" si="85">$E205*K205</f>
        <v>0</v>
      </c>
    </row>
    <row r="206" spans="1:17" x14ac:dyDescent="0.25">
      <c r="A206" s="10" t="s">
        <v>49</v>
      </c>
      <c r="B206" s="11">
        <v>140</v>
      </c>
      <c r="C206" s="11"/>
      <c r="D206" s="10" t="s">
        <v>50</v>
      </c>
      <c r="E206" s="12">
        <v>140</v>
      </c>
      <c r="F206" s="12"/>
      <c r="G206" s="12"/>
      <c r="H206" s="12">
        <v>1</v>
      </c>
      <c r="I206" s="12"/>
      <c r="J206" s="13"/>
      <c r="K206" s="13"/>
      <c r="L206" s="13">
        <f t="shared" si="80"/>
        <v>0</v>
      </c>
      <c r="M206" s="13">
        <f t="shared" si="81"/>
        <v>0</v>
      </c>
      <c r="N206" s="13">
        <f t="shared" si="82"/>
        <v>140</v>
      </c>
      <c r="O206" s="13">
        <f t="shared" si="83"/>
        <v>0</v>
      </c>
      <c r="P206" s="13">
        <f t="shared" si="84"/>
        <v>0</v>
      </c>
      <c r="Q206" s="13">
        <f t="shared" si="85"/>
        <v>0</v>
      </c>
    </row>
    <row r="207" spans="1:17" x14ac:dyDescent="0.25">
      <c r="A207" s="10" t="s">
        <v>140</v>
      </c>
      <c r="B207" s="11">
        <v>8</v>
      </c>
      <c r="C207" s="11">
        <v>32</v>
      </c>
      <c r="D207" s="10" t="s">
        <v>77</v>
      </c>
      <c r="E207" s="12">
        <v>8</v>
      </c>
      <c r="F207" s="12"/>
      <c r="G207" s="12"/>
      <c r="H207" s="12">
        <v>1</v>
      </c>
      <c r="I207" s="12"/>
      <c r="J207" s="13"/>
      <c r="K207" s="13"/>
      <c r="L207" s="13">
        <f t="shared" si="80"/>
        <v>0</v>
      </c>
      <c r="M207" s="13">
        <f t="shared" si="81"/>
        <v>0</v>
      </c>
      <c r="N207" s="13">
        <f t="shared" si="82"/>
        <v>8</v>
      </c>
      <c r="O207" s="13">
        <f t="shared" si="83"/>
        <v>0</v>
      </c>
      <c r="P207" s="13">
        <f t="shared" si="84"/>
        <v>0</v>
      </c>
      <c r="Q207" s="13">
        <f t="shared" si="85"/>
        <v>0</v>
      </c>
    </row>
    <row r="208" spans="1:17" x14ac:dyDescent="0.25">
      <c r="A208" s="10" t="s">
        <v>136</v>
      </c>
      <c r="B208" s="11">
        <v>1</v>
      </c>
      <c r="C208" s="11"/>
      <c r="D208" s="10" t="s">
        <v>42</v>
      </c>
      <c r="E208" s="12">
        <v>1</v>
      </c>
      <c r="F208" s="12">
        <v>1</v>
      </c>
      <c r="G208" s="12"/>
      <c r="H208" s="12"/>
      <c r="I208" s="13"/>
      <c r="J208" s="13"/>
      <c r="K208" s="13"/>
      <c r="L208" s="13">
        <f t="shared" si="80"/>
        <v>1</v>
      </c>
      <c r="M208" s="13">
        <f t="shared" si="81"/>
        <v>0</v>
      </c>
      <c r="N208" s="13">
        <f t="shared" si="82"/>
        <v>0</v>
      </c>
      <c r="O208" s="13">
        <f t="shared" si="83"/>
        <v>0</v>
      </c>
      <c r="P208" s="13">
        <f t="shared" si="84"/>
        <v>0</v>
      </c>
      <c r="Q208" s="13">
        <f t="shared" si="85"/>
        <v>0</v>
      </c>
    </row>
    <row r="209" spans="1:17" x14ac:dyDescent="0.25">
      <c r="A209" s="10" t="s">
        <v>134</v>
      </c>
      <c r="B209" s="11"/>
      <c r="C209" s="11">
        <v>64</v>
      </c>
      <c r="D209" s="10" t="s">
        <v>42</v>
      </c>
      <c r="E209" s="12">
        <v>64</v>
      </c>
      <c r="F209" s="12"/>
      <c r="G209" s="12"/>
      <c r="H209" s="12">
        <v>1</v>
      </c>
      <c r="I209" s="13"/>
      <c r="J209" s="13"/>
      <c r="K209" s="13"/>
      <c r="L209" s="13">
        <f t="shared" si="80"/>
        <v>0</v>
      </c>
      <c r="M209" s="13">
        <f t="shared" si="81"/>
        <v>0</v>
      </c>
      <c r="N209" s="13">
        <f t="shared" si="82"/>
        <v>64</v>
      </c>
      <c r="O209" s="13">
        <f t="shared" si="83"/>
        <v>0</v>
      </c>
      <c r="P209" s="13">
        <f t="shared" si="84"/>
        <v>0</v>
      </c>
      <c r="Q209" s="13">
        <f t="shared" si="85"/>
        <v>0</v>
      </c>
    </row>
    <row r="210" spans="1:17" ht="15.75" thickBot="1" x14ac:dyDescent="0.3">
      <c r="A210" s="31" t="s">
        <v>107</v>
      </c>
      <c r="B210" s="11">
        <v>70</v>
      </c>
      <c r="C210" s="11"/>
      <c r="D210" s="10" t="s">
        <v>77</v>
      </c>
      <c r="E210" s="12">
        <v>70</v>
      </c>
      <c r="F210" s="12"/>
      <c r="G210" s="12"/>
      <c r="H210" s="12">
        <v>1</v>
      </c>
      <c r="I210" s="12"/>
      <c r="J210" s="13"/>
      <c r="K210" s="13"/>
      <c r="L210" s="13">
        <f t="shared" si="80"/>
        <v>0</v>
      </c>
      <c r="M210" s="13">
        <f t="shared" si="81"/>
        <v>0</v>
      </c>
      <c r="N210" s="13">
        <f t="shared" si="82"/>
        <v>70</v>
      </c>
      <c r="O210" s="13">
        <f t="shared" si="83"/>
        <v>0</v>
      </c>
      <c r="P210" s="13">
        <f t="shared" si="84"/>
        <v>0</v>
      </c>
      <c r="Q210" s="13">
        <f t="shared" si="85"/>
        <v>0</v>
      </c>
    </row>
    <row r="211" spans="1:17" x14ac:dyDescent="0.25">
      <c r="A211" s="16" t="s">
        <v>141</v>
      </c>
      <c r="B211" s="11"/>
      <c r="C211" s="11">
        <v>1162</v>
      </c>
      <c r="D211" s="10" t="s">
        <v>29</v>
      </c>
      <c r="E211" s="12">
        <v>35</v>
      </c>
      <c r="F211" s="12">
        <v>6</v>
      </c>
      <c r="G211" s="12"/>
      <c r="H211" s="12"/>
      <c r="I211" s="12"/>
      <c r="J211" s="13"/>
      <c r="K211" s="13"/>
      <c r="L211" s="13">
        <f t="shared" si="80"/>
        <v>210</v>
      </c>
      <c r="M211" s="13">
        <f t="shared" si="81"/>
        <v>0</v>
      </c>
      <c r="N211" s="13">
        <f t="shared" si="82"/>
        <v>0</v>
      </c>
      <c r="O211" s="13">
        <f t="shared" si="83"/>
        <v>0</v>
      </c>
      <c r="P211" s="13">
        <f t="shared" si="84"/>
        <v>0</v>
      </c>
      <c r="Q211" s="13">
        <f t="shared" si="85"/>
        <v>0</v>
      </c>
    </row>
    <row r="212" spans="1:17" x14ac:dyDescent="0.25">
      <c r="A212" s="10" t="s">
        <v>141</v>
      </c>
      <c r="B212" s="11"/>
      <c r="C212" s="11">
        <v>1162</v>
      </c>
      <c r="D212" s="10" t="s">
        <v>85</v>
      </c>
      <c r="E212" s="12">
        <v>302</v>
      </c>
      <c r="F212" s="12">
        <v>4</v>
      </c>
      <c r="G212" s="12"/>
      <c r="H212" s="12"/>
      <c r="I212" s="12"/>
      <c r="J212" s="13"/>
      <c r="K212" s="13"/>
      <c r="L212" s="13">
        <f t="shared" si="80"/>
        <v>1208</v>
      </c>
      <c r="M212" s="13">
        <f t="shared" si="81"/>
        <v>0</v>
      </c>
      <c r="N212" s="13">
        <f t="shared" si="82"/>
        <v>0</v>
      </c>
      <c r="O212" s="13">
        <f t="shared" si="83"/>
        <v>0</v>
      </c>
      <c r="P212" s="13">
        <f t="shared" si="84"/>
        <v>0</v>
      </c>
      <c r="Q212" s="13">
        <f t="shared" si="85"/>
        <v>0</v>
      </c>
    </row>
    <row r="213" spans="1:17" ht="15.75" thickBot="1" x14ac:dyDescent="0.3">
      <c r="A213" s="31" t="s">
        <v>141</v>
      </c>
      <c r="B213" s="32"/>
      <c r="C213" s="32">
        <v>1162</v>
      </c>
      <c r="D213" s="31" t="s">
        <v>114</v>
      </c>
      <c r="E213" s="33">
        <v>1162</v>
      </c>
      <c r="F213" s="33"/>
      <c r="G213" s="33"/>
      <c r="H213" s="33">
        <v>1</v>
      </c>
      <c r="I213" s="33"/>
      <c r="J213" s="34"/>
      <c r="K213" s="34"/>
      <c r="L213" s="34">
        <f t="shared" si="80"/>
        <v>0</v>
      </c>
      <c r="M213" s="34">
        <f t="shared" si="81"/>
        <v>0</v>
      </c>
      <c r="N213" s="34">
        <f t="shared" si="82"/>
        <v>1162</v>
      </c>
      <c r="O213" s="34">
        <f t="shared" si="83"/>
        <v>0</v>
      </c>
      <c r="P213" s="34">
        <f t="shared" si="84"/>
        <v>0</v>
      </c>
      <c r="Q213" s="34">
        <f t="shared" si="85"/>
        <v>0</v>
      </c>
    </row>
    <row r="214" spans="1:17" x14ac:dyDescent="0.25">
      <c r="A214" s="14" t="s">
        <v>142</v>
      </c>
      <c r="B214" s="28"/>
      <c r="C214" s="28"/>
      <c r="D214" s="16"/>
      <c r="E214" s="29"/>
      <c r="F214" s="29"/>
      <c r="G214" s="29"/>
      <c r="H214" s="29"/>
      <c r="I214" s="29"/>
      <c r="J214" s="30"/>
      <c r="K214" s="30"/>
      <c r="L214" s="30"/>
      <c r="M214" s="30"/>
      <c r="N214" s="30"/>
      <c r="O214" s="30"/>
      <c r="P214" s="30"/>
      <c r="Q214" s="30"/>
    </row>
    <row r="215" spans="1:17" x14ac:dyDescent="0.25">
      <c r="A215" s="10" t="s">
        <v>143</v>
      </c>
      <c r="B215" s="11">
        <v>12</v>
      </c>
      <c r="C215" s="11"/>
      <c r="D215" s="10" t="s">
        <v>77</v>
      </c>
      <c r="E215" s="12">
        <v>3</v>
      </c>
      <c r="F215" s="12">
        <v>1</v>
      </c>
      <c r="G215" s="12"/>
      <c r="H215" s="12"/>
      <c r="I215" s="12"/>
      <c r="J215" s="13"/>
      <c r="K215" s="13"/>
      <c r="L215" s="13">
        <f t="shared" ref="L215:L230" si="86">$E215*F215</f>
        <v>3</v>
      </c>
      <c r="M215" s="13">
        <f t="shared" ref="M215:M230" si="87">$E215*G215</f>
        <v>0</v>
      </c>
      <c r="N215" s="13">
        <f t="shared" ref="N215:N230" si="88">$E215*H215</f>
        <v>0</v>
      </c>
      <c r="O215" s="13">
        <f t="shared" ref="O215:O230" si="89">$E215*I215</f>
        <v>0</v>
      </c>
      <c r="P215" s="13">
        <f t="shared" ref="P215:P230" si="90">$E215*J215</f>
        <v>0</v>
      </c>
      <c r="Q215" s="13">
        <f t="shared" ref="Q215:Q230" si="91">$E215*K215</f>
        <v>0</v>
      </c>
    </row>
    <row r="216" spans="1:17" x14ac:dyDescent="0.25">
      <c r="A216" s="10" t="s">
        <v>144</v>
      </c>
      <c r="B216" s="11">
        <v>40</v>
      </c>
      <c r="C216" s="11"/>
      <c r="D216" s="10" t="s">
        <v>77</v>
      </c>
      <c r="E216" s="12">
        <v>14</v>
      </c>
      <c r="F216" s="12">
        <v>1</v>
      </c>
      <c r="G216" s="12"/>
      <c r="H216" s="12"/>
      <c r="I216" s="12"/>
      <c r="J216" s="13"/>
      <c r="K216" s="13"/>
      <c r="L216" s="13">
        <f t="shared" si="86"/>
        <v>14</v>
      </c>
      <c r="M216" s="13">
        <f t="shared" si="87"/>
        <v>0</v>
      </c>
      <c r="N216" s="13">
        <f t="shared" si="88"/>
        <v>0</v>
      </c>
      <c r="O216" s="13">
        <f t="shared" si="89"/>
        <v>0</v>
      </c>
      <c r="P216" s="13">
        <f t="shared" si="90"/>
        <v>0</v>
      </c>
      <c r="Q216" s="13">
        <f t="shared" si="91"/>
        <v>0</v>
      </c>
    </row>
    <row r="217" spans="1:17" x14ac:dyDescent="0.25">
      <c r="A217" s="10" t="s">
        <v>145</v>
      </c>
      <c r="B217" s="11">
        <v>117</v>
      </c>
      <c r="C217" s="11"/>
      <c r="D217" s="10" t="s">
        <v>77</v>
      </c>
      <c r="E217" s="12">
        <v>27</v>
      </c>
      <c r="F217" s="12">
        <v>1</v>
      </c>
      <c r="G217" s="12"/>
      <c r="H217" s="12"/>
      <c r="I217" s="12"/>
      <c r="J217" s="13"/>
      <c r="K217" s="13"/>
      <c r="L217" s="13">
        <f t="shared" si="86"/>
        <v>27</v>
      </c>
      <c r="M217" s="13">
        <f t="shared" si="87"/>
        <v>0</v>
      </c>
      <c r="N217" s="13">
        <f t="shared" si="88"/>
        <v>0</v>
      </c>
      <c r="O217" s="13">
        <f t="shared" si="89"/>
        <v>0</v>
      </c>
      <c r="P217" s="13">
        <f t="shared" si="90"/>
        <v>0</v>
      </c>
      <c r="Q217" s="13">
        <f t="shared" si="91"/>
        <v>0</v>
      </c>
    </row>
    <row r="218" spans="1:17" x14ac:dyDescent="0.25">
      <c r="A218" s="10" t="s">
        <v>146</v>
      </c>
      <c r="B218" s="11">
        <v>15</v>
      </c>
      <c r="C218" s="11"/>
      <c r="D218" s="10" t="s">
        <v>77</v>
      </c>
      <c r="E218" s="12">
        <v>3</v>
      </c>
      <c r="F218" s="12">
        <v>1</v>
      </c>
      <c r="G218" s="12"/>
      <c r="H218" s="12"/>
      <c r="I218" s="12"/>
      <c r="J218" s="13"/>
      <c r="K218" s="13"/>
      <c r="L218" s="13">
        <f t="shared" si="86"/>
        <v>3</v>
      </c>
      <c r="M218" s="13">
        <f t="shared" si="87"/>
        <v>0</v>
      </c>
      <c r="N218" s="13">
        <f t="shared" si="88"/>
        <v>0</v>
      </c>
      <c r="O218" s="13">
        <f t="shared" si="89"/>
        <v>0</v>
      </c>
      <c r="P218" s="13">
        <f t="shared" si="90"/>
        <v>0</v>
      </c>
      <c r="Q218" s="13">
        <f t="shared" si="91"/>
        <v>0</v>
      </c>
    </row>
    <row r="219" spans="1:17" x14ac:dyDescent="0.25">
      <c r="A219" s="10" t="s">
        <v>147</v>
      </c>
      <c r="B219" s="11">
        <v>2</v>
      </c>
      <c r="C219" s="11"/>
      <c r="D219" s="10" t="s">
        <v>77</v>
      </c>
      <c r="E219" s="12">
        <v>1</v>
      </c>
      <c r="F219" s="12">
        <v>1</v>
      </c>
      <c r="G219" s="12"/>
      <c r="H219" s="12"/>
      <c r="I219" s="12"/>
      <c r="J219" s="13"/>
      <c r="K219" s="13"/>
      <c r="L219" s="13">
        <f t="shared" si="86"/>
        <v>1</v>
      </c>
      <c r="M219" s="13">
        <f t="shared" si="87"/>
        <v>0</v>
      </c>
      <c r="N219" s="13">
        <f t="shared" si="88"/>
        <v>0</v>
      </c>
      <c r="O219" s="13">
        <f t="shared" si="89"/>
        <v>0</v>
      </c>
      <c r="P219" s="13">
        <f t="shared" si="90"/>
        <v>0</v>
      </c>
      <c r="Q219" s="13">
        <f t="shared" si="91"/>
        <v>0</v>
      </c>
    </row>
    <row r="220" spans="1:17" x14ac:dyDescent="0.25">
      <c r="A220" s="10" t="s">
        <v>148</v>
      </c>
      <c r="B220" s="11">
        <v>31</v>
      </c>
      <c r="C220" s="11"/>
      <c r="D220" s="10" t="s">
        <v>77</v>
      </c>
      <c r="E220" s="12">
        <v>7</v>
      </c>
      <c r="F220" s="12">
        <v>1</v>
      </c>
      <c r="G220" s="12"/>
      <c r="H220" s="12"/>
      <c r="I220" s="12"/>
      <c r="J220" s="13"/>
      <c r="K220" s="13"/>
      <c r="L220" s="13">
        <f t="shared" si="86"/>
        <v>7</v>
      </c>
      <c r="M220" s="13">
        <f t="shared" si="87"/>
        <v>0</v>
      </c>
      <c r="N220" s="13">
        <f t="shared" si="88"/>
        <v>0</v>
      </c>
      <c r="O220" s="13">
        <f t="shared" si="89"/>
        <v>0</v>
      </c>
      <c r="P220" s="13">
        <f t="shared" si="90"/>
        <v>0</v>
      </c>
      <c r="Q220" s="13">
        <f t="shared" si="91"/>
        <v>0</v>
      </c>
    </row>
    <row r="221" spans="1:17" x14ac:dyDescent="0.25">
      <c r="A221" s="10" t="s">
        <v>23</v>
      </c>
      <c r="B221" s="11"/>
      <c r="C221" s="11">
        <v>285</v>
      </c>
      <c r="D221" s="10" t="s">
        <v>48</v>
      </c>
      <c r="E221" s="12">
        <v>8</v>
      </c>
      <c r="F221" s="12">
        <v>1</v>
      </c>
      <c r="G221" s="12"/>
      <c r="H221" s="12"/>
      <c r="I221" s="12"/>
      <c r="J221" s="13"/>
      <c r="K221" s="13"/>
      <c r="L221" s="13">
        <f t="shared" si="86"/>
        <v>8</v>
      </c>
      <c r="M221" s="13">
        <f t="shared" si="87"/>
        <v>0</v>
      </c>
      <c r="N221" s="13">
        <f t="shared" si="88"/>
        <v>0</v>
      </c>
      <c r="O221" s="13">
        <f t="shared" si="89"/>
        <v>0</v>
      </c>
      <c r="P221" s="13">
        <f t="shared" si="90"/>
        <v>0</v>
      </c>
      <c r="Q221" s="13">
        <f t="shared" si="91"/>
        <v>0</v>
      </c>
    </row>
    <row r="222" spans="1:17" x14ac:dyDescent="0.25">
      <c r="A222" s="10" t="s">
        <v>49</v>
      </c>
      <c r="B222" s="11">
        <v>72</v>
      </c>
      <c r="C222" s="11"/>
      <c r="D222" s="10" t="s">
        <v>50</v>
      </c>
      <c r="E222" s="12">
        <v>72</v>
      </c>
      <c r="F222" s="12"/>
      <c r="G222" s="12"/>
      <c r="H222" s="12">
        <v>1</v>
      </c>
      <c r="I222" s="12"/>
      <c r="J222" s="13"/>
      <c r="K222" s="13"/>
      <c r="L222" s="13">
        <f t="shared" si="86"/>
        <v>0</v>
      </c>
      <c r="M222" s="13">
        <f t="shared" si="87"/>
        <v>0</v>
      </c>
      <c r="N222" s="13">
        <f t="shared" si="88"/>
        <v>72</v>
      </c>
      <c r="O222" s="13">
        <f t="shared" si="89"/>
        <v>0</v>
      </c>
      <c r="P222" s="13">
        <f t="shared" si="90"/>
        <v>0</v>
      </c>
      <c r="Q222" s="13">
        <f t="shared" si="91"/>
        <v>0</v>
      </c>
    </row>
    <row r="223" spans="1:17" x14ac:dyDescent="0.25">
      <c r="A223" s="10" t="s">
        <v>51</v>
      </c>
      <c r="B223" s="11">
        <v>28</v>
      </c>
      <c r="C223" s="11"/>
      <c r="D223" s="10" t="s">
        <v>77</v>
      </c>
      <c r="E223" s="12">
        <v>28</v>
      </c>
      <c r="F223" s="12"/>
      <c r="G223" s="12"/>
      <c r="H223" s="12">
        <v>1</v>
      </c>
      <c r="I223" s="12"/>
      <c r="J223" s="13"/>
      <c r="K223" s="13"/>
      <c r="L223" s="13">
        <f t="shared" si="86"/>
        <v>0</v>
      </c>
      <c r="M223" s="13">
        <f t="shared" si="87"/>
        <v>0</v>
      </c>
      <c r="N223" s="13">
        <f t="shared" si="88"/>
        <v>28</v>
      </c>
      <c r="O223" s="13">
        <f t="shared" si="89"/>
        <v>0</v>
      </c>
      <c r="P223" s="13">
        <f t="shared" si="90"/>
        <v>0</v>
      </c>
      <c r="Q223" s="13">
        <f t="shared" si="91"/>
        <v>0</v>
      </c>
    </row>
    <row r="224" spans="1:17" x14ac:dyDescent="0.25">
      <c r="A224" s="10" t="s">
        <v>118</v>
      </c>
      <c r="B224" s="11">
        <v>13</v>
      </c>
      <c r="C224" s="11"/>
      <c r="D224" s="10" t="s">
        <v>77</v>
      </c>
      <c r="E224" s="12">
        <v>7</v>
      </c>
      <c r="F224" s="12">
        <v>1</v>
      </c>
      <c r="G224" s="12"/>
      <c r="H224" s="12"/>
      <c r="I224" s="12"/>
      <c r="J224" s="13"/>
      <c r="K224" s="13"/>
      <c r="L224" s="13">
        <f t="shared" si="86"/>
        <v>7</v>
      </c>
      <c r="M224" s="13">
        <f t="shared" si="87"/>
        <v>0</v>
      </c>
      <c r="N224" s="13">
        <f t="shared" si="88"/>
        <v>0</v>
      </c>
      <c r="O224" s="13">
        <f t="shared" si="89"/>
        <v>0</v>
      </c>
      <c r="P224" s="13">
        <f t="shared" si="90"/>
        <v>0</v>
      </c>
      <c r="Q224" s="13">
        <f t="shared" si="91"/>
        <v>0</v>
      </c>
    </row>
    <row r="225" spans="1:17" x14ac:dyDescent="0.25">
      <c r="A225" s="10" t="s">
        <v>128</v>
      </c>
      <c r="B225" s="11"/>
      <c r="C225" s="11">
        <v>47</v>
      </c>
      <c r="D225" s="10" t="s">
        <v>42</v>
      </c>
      <c r="E225" s="12">
        <v>47</v>
      </c>
      <c r="F225" s="12"/>
      <c r="G225" s="12"/>
      <c r="H225" s="12">
        <v>1</v>
      </c>
      <c r="I225" s="13"/>
      <c r="J225" s="13"/>
      <c r="K225" s="13"/>
      <c r="L225" s="13">
        <f t="shared" si="86"/>
        <v>0</v>
      </c>
      <c r="M225" s="13">
        <f t="shared" si="87"/>
        <v>0</v>
      </c>
      <c r="N225" s="13">
        <f t="shared" si="88"/>
        <v>47</v>
      </c>
      <c r="O225" s="13">
        <f t="shared" si="89"/>
        <v>0</v>
      </c>
      <c r="P225" s="13">
        <f t="shared" si="90"/>
        <v>0</v>
      </c>
      <c r="Q225" s="13">
        <f t="shared" si="91"/>
        <v>0</v>
      </c>
    </row>
    <row r="226" spans="1:17" x14ac:dyDescent="0.25">
      <c r="A226" s="10" t="s">
        <v>149</v>
      </c>
      <c r="B226" s="11"/>
      <c r="C226" s="11">
        <v>41</v>
      </c>
      <c r="D226" s="10" t="s">
        <v>47</v>
      </c>
      <c r="E226" s="12">
        <v>3</v>
      </c>
      <c r="F226" s="12">
        <v>1</v>
      </c>
      <c r="G226" s="12"/>
      <c r="H226" s="12"/>
      <c r="I226" s="12"/>
      <c r="J226" s="13"/>
      <c r="K226" s="13"/>
      <c r="L226" s="13">
        <f t="shared" si="86"/>
        <v>3</v>
      </c>
      <c r="M226" s="13">
        <f t="shared" si="87"/>
        <v>0</v>
      </c>
      <c r="N226" s="13">
        <f t="shared" si="88"/>
        <v>0</v>
      </c>
      <c r="O226" s="13">
        <f t="shared" si="89"/>
        <v>0</v>
      </c>
      <c r="P226" s="13">
        <f t="shared" si="90"/>
        <v>0</v>
      </c>
      <c r="Q226" s="13">
        <f t="shared" si="91"/>
        <v>0</v>
      </c>
    </row>
    <row r="227" spans="1:17" x14ac:dyDescent="0.25">
      <c r="A227" s="10" t="s">
        <v>149</v>
      </c>
      <c r="B227" s="11"/>
      <c r="C227" s="11">
        <v>41</v>
      </c>
      <c r="D227" s="10" t="s">
        <v>68</v>
      </c>
      <c r="E227" s="12">
        <v>82</v>
      </c>
      <c r="F227" s="12"/>
      <c r="G227" s="12"/>
      <c r="H227" s="12"/>
      <c r="I227" s="12">
        <v>1</v>
      </c>
      <c r="J227" s="13"/>
      <c r="K227" s="13"/>
      <c r="L227" s="13">
        <f t="shared" si="86"/>
        <v>0</v>
      </c>
      <c r="M227" s="13">
        <f t="shared" si="87"/>
        <v>0</v>
      </c>
      <c r="N227" s="13">
        <f t="shared" si="88"/>
        <v>0</v>
      </c>
      <c r="O227" s="13">
        <f t="shared" si="89"/>
        <v>82</v>
      </c>
      <c r="P227" s="13">
        <f t="shared" si="90"/>
        <v>0</v>
      </c>
      <c r="Q227" s="13">
        <f t="shared" si="91"/>
        <v>0</v>
      </c>
    </row>
    <row r="228" spans="1:17" x14ac:dyDescent="0.25">
      <c r="A228" s="10" t="s">
        <v>113</v>
      </c>
      <c r="B228" s="11"/>
      <c r="C228" s="11">
        <v>245</v>
      </c>
      <c r="D228" s="10" t="s">
        <v>29</v>
      </c>
      <c r="E228" s="12">
        <v>7</v>
      </c>
      <c r="F228" s="12">
        <v>1</v>
      </c>
      <c r="G228" s="12"/>
      <c r="H228" s="12"/>
      <c r="I228" s="12"/>
      <c r="J228" s="13"/>
      <c r="K228" s="13"/>
      <c r="L228" s="13">
        <f t="shared" si="86"/>
        <v>7</v>
      </c>
      <c r="M228" s="13">
        <f t="shared" si="87"/>
        <v>0</v>
      </c>
      <c r="N228" s="13">
        <f t="shared" si="88"/>
        <v>0</v>
      </c>
      <c r="O228" s="13">
        <f t="shared" si="89"/>
        <v>0</v>
      </c>
      <c r="P228" s="13">
        <f t="shared" si="90"/>
        <v>0</v>
      </c>
      <c r="Q228" s="13">
        <f t="shared" si="91"/>
        <v>0</v>
      </c>
    </row>
    <row r="229" spans="1:17" x14ac:dyDescent="0.25">
      <c r="A229" s="10" t="s">
        <v>113</v>
      </c>
      <c r="B229" s="11"/>
      <c r="C229" s="11">
        <v>245</v>
      </c>
      <c r="D229" s="10" t="s">
        <v>85</v>
      </c>
      <c r="E229" s="12">
        <v>64</v>
      </c>
      <c r="F229" s="12">
        <v>1</v>
      </c>
      <c r="G229" s="12"/>
      <c r="H229" s="12"/>
      <c r="I229" s="12"/>
      <c r="J229" s="13"/>
      <c r="K229" s="13"/>
      <c r="L229" s="13">
        <f t="shared" si="86"/>
        <v>64</v>
      </c>
      <c r="M229" s="13">
        <f t="shared" si="87"/>
        <v>0</v>
      </c>
      <c r="N229" s="13">
        <f t="shared" si="88"/>
        <v>0</v>
      </c>
      <c r="O229" s="13">
        <f t="shared" si="89"/>
        <v>0</v>
      </c>
      <c r="P229" s="13">
        <f t="shared" si="90"/>
        <v>0</v>
      </c>
      <c r="Q229" s="13">
        <f t="shared" si="91"/>
        <v>0</v>
      </c>
    </row>
    <row r="230" spans="1:17" ht="15.75" thickBot="1" x14ac:dyDescent="0.3">
      <c r="A230" s="31" t="s">
        <v>113</v>
      </c>
      <c r="B230" s="32"/>
      <c r="C230" s="32">
        <v>245</v>
      </c>
      <c r="D230" s="31" t="s">
        <v>114</v>
      </c>
      <c r="E230" s="33">
        <v>122</v>
      </c>
      <c r="F230" s="33"/>
      <c r="G230" s="33"/>
      <c r="H230" s="33"/>
      <c r="I230" s="33">
        <v>1</v>
      </c>
      <c r="J230" s="34"/>
      <c r="K230" s="34"/>
      <c r="L230" s="34">
        <f t="shared" si="86"/>
        <v>0</v>
      </c>
      <c r="M230" s="34">
        <f t="shared" si="87"/>
        <v>0</v>
      </c>
      <c r="N230" s="34">
        <f t="shared" si="88"/>
        <v>0</v>
      </c>
      <c r="O230" s="34">
        <f t="shared" si="89"/>
        <v>122</v>
      </c>
      <c r="P230" s="34">
        <f t="shared" si="90"/>
        <v>0</v>
      </c>
      <c r="Q230" s="34">
        <f t="shared" si="91"/>
        <v>0</v>
      </c>
    </row>
    <row r="231" spans="1:17" x14ac:dyDescent="0.25">
      <c r="A231" s="14" t="s">
        <v>150</v>
      </c>
      <c r="B231" s="28"/>
      <c r="C231" s="28"/>
      <c r="D231" s="16"/>
      <c r="E231" s="29"/>
      <c r="F231" s="29"/>
      <c r="G231" s="29"/>
      <c r="H231" s="29"/>
      <c r="I231" s="29"/>
      <c r="J231" s="30"/>
      <c r="K231" s="30"/>
      <c r="L231" s="30"/>
      <c r="M231" s="30"/>
      <c r="N231" s="30"/>
      <c r="O231" s="30"/>
      <c r="P231" s="30"/>
      <c r="Q231" s="30"/>
    </row>
    <row r="232" spans="1:17" x14ac:dyDescent="0.25">
      <c r="A232" s="10" t="s">
        <v>151</v>
      </c>
      <c r="B232" s="11"/>
      <c r="C232" s="11">
        <v>83</v>
      </c>
      <c r="D232" s="10" t="s">
        <v>48</v>
      </c>
      <c r="E232" s="12">
        <v>2</v>
      </c>
      <c r="F232" s="12">
        <v>1</v>
      </c>
      <c r="G232" s="12"/>
      <c r="H232" s="12"/>
      <c r="I232" s="12"/>
      <c r="J232" s="13"/>
      <c r="K232" s="13"/>
      <c r="L232" s="13">
        <f t="shared" ref="L232:L247" si="92">$E232*F232</f>
        <v>2</v>
      </c>
      <c r="M232" s="13">
        <f t="shared" ref="M232:M247" si="93">$E232*G232</f>
        <v>0</v>
      </c>
      <c r="N232" s="13">
        <f t="shared" ref="N232:N247" si="94">$E232*H232</f>
        <v>0</v>
      </c>
      <c r="O232" s="13">
        <f t="shared" ref="O232:O247" si="95">$E232*I232</f>
        <v>0</v>
      </c>
      <c r="P232" s="13">
        <f t="shared" ref="P232:P247" si="96">$E232*J232</f>
        <v>0</v>
      </c>
      <c r="Q232" s="13">
        <f t="shared" ref="Q232:Q247" si="97">$E232*K232</f>
        <v>0</v>
      </c>
    </row>
    <row r="233" spans="1:17" x14ac:dyDescent="0.25">
      <c r="A233" s="10" t="s">
        <v>49</v>
      </c>
      <c r="B233" s="11">
        <v>18</v>
      </c>
      <c r="C233" s="11"/>
      <c r="D233" s="10" t="s">
        <v>50</v>
      </c>
      <c r="E233" s="12">
        <v>18</v>
      </c>
      <c r="F233" s="12"/>
      <c r="G233" s="12"/>
      <c r="H233" s="12">
        <v>1</v>
      </c>
      <c r="I233" s="12"/>
      <c r="J233" s="13"/>
      <c r="K233" s="13"/>
      <c r="L233" s="13">
        <f t="shared" si="92"/>
        <v>0</v>
      </c>
      <c r="M233" s="13">
        <f t="shared" si="93"/>
        <v>0</v>
      </c>
      <c r="N233" s="13">
        <f t="shared" si="94"/>
        <v>18</v>
      </c>
      <c r="O233" s="13">
        <f t="shared" si="95"/>
        <v>0</v>
      </c>
      <c r="P233" s="13">
        <f t="shared" si="96"/>
        <v>0</v>
      </c>
      <c r="Q233" s="13">
        <f t="shared" si="97"/>
        <v>0</v>
      </c>
    </row>
    <row r="234" spans="1:17" x14ac:dyDescent="0.25">
      <c r="A234" s="10" t="s">
        <v>107</v>
      </c>
      <c r="B234" s="11">
        <v>4</v>
      </c>
      <c r="C234" s="11"/>
      <c r="D234" s="10" t="s">
        <v>77</v>
      </c>
      <c r="E234" s="12">
        <v>1</v>
      </c>
      <c r="F234" s="12"/>
      <c r="G234" s="12"/>
      <c r="H234" s="12">
        <v>1</v>
      </c>
      <c r="I234" s="12"/>
      <c r="J234" s="13"/>
      <c r="K234" s="13"/>
      <c r="L234" s="13">
        <f t="shared" si="92"/>
        <v>0</v>
      </c>
      <c r="M234" s="13">
        <f t="shared" si="93"/>
        <v>0</v>
      </c>
      <c r="N234" s="13">
        <f t="shared" si="94"/>
        <v>1</v>
      </c>
      <c r="O234" s="13">
        <f t="shared" si="95"/>
        <v>0</v>
      </c>
      <c r="P234" s="13">
        <f t="shared" si="96"/>
        <v>0</v>
      </c>
      <c r="Q234" s="13">
        <f t="shared" si="97"/>
        <v>0</v>
      </c>
    </row>
    <row r="235" spans="1:17" x14ac:dyDescent="0.25">
      <c r="A235" s="10" t="s">
        <v>152</v>
      </c>
      <c r="B235" s="11"/>
      <c r="C235" s="11">
        <v>54</v>
      </c>
      <c r="D235" s="10" t="s">
        <v>50</v>
      </c>
      <c r="E235" s="12">
        <v>54</v>
      </c>
      <c r="F235" s="12"/>
      <c r="G235" s="12"/>
      <c r="H235" s="12"/>
      <c r="I235" s="12">
        <v>1</v>
      </c>
      <c r="J235" s="13"/>
      <c r="K235" s="13"/>
      <c r="L235" s="13">
        <f t="shared" si="92"/>
        <v>0</v>
      </c>
      <c r="M235" s="13">
        <f t="shared" si="93"/>
        <v>0</v>
      </c>
      <c r="N235" s="13">
        <f t="shared" si="94"/>
        <v>0</v>
      </c>
      <c r="O235" s="13">
        <f t="shared" si="95"/>
        <v>54</v>
      </c>
      <c r="P235" s="13">
        <f t="shared" si="96"/>
        <v>0</v>
      </c>
      <c r="Q235" s="13">
        <f t="shared" si="97"/>
        <v>0</v>
      </c>
    </row>
    <row r="236" spans="1:17" x14ac:dyDescent="0.25">
      <c r="A236" s="10" t="s">
        <v>153</v>
      </c>
      <c r="B236" s="11"/>
      <c r="C236" s="11">
        <v>34</v>
      </c>
      <c r="D236" s="10" t="s">
        <v>50</v>
      </c>
      <c r="E236" s="12">
        <v>35</v>
      </c>
      <c r="F236" s="12"/>
      <c r="G236" s="12"/>
      <c r="H236" s="12"/>
      <c r="I236" s="12">
        <v>1</v>
      </c>
      <c r="J236" s="13"/>
      <c r="K236" s="13"/>
      <c r="L236" s="13">
        <f t="shared" si="92"/>
        <v>0</v>
      </c>
      <c r="M236" s="13">
        <f t="shared" si="93"/>
        <v>0</v>
      </c>
      <c r="N236" s="13">
        <f t="shared" si="94"/>
        <v>0</v>
      </c>
      <c r="O236" s="13">
        <f t="shared" si="95"/>
        <v>35</v>
      </c>
      <c r="P236" s="13">
        <f t="shared" si="96"/>
        <v>0</v>
      </c>
      <c r="Q236" s="13">
        <f t="shared" si="97"/>
        <v>0</v>
      </c>
    </row>
    <row r="237" spans="1:17" x14ac:dyDescent="0.25">
      <c r="A237" s="10" t="s">
        <v>118</v>
      </c>
      <c r="B237" s="11">
        <v>3</v>
      </c>
      <c r="C237" s="11"/>
      <c r="D237" s="10" t="s">
        <v>77</v>
      </c>
      <c r="E237" s="12">
        <v>2</v>
      </c>
      <c r="F237" s="12">
        <v>1</v>
      </c>
      <c r="G237" s="12"/>
      <c r="H237" s="12"/>
      <c r="I237" s="12"/>
      <c r="J237" s="13"/>
      <c r="K237" s="13"/>
      <c r="L237" s="13">
        <f t="shared" si="92"/>
        <v>2</v>
      </c>
      <c r="M237" s="13">
        <f t="shared" si="93"/>
        <v>0</v>
      </c>
      <c r="N237" s="13">
        <f t="shared" si="94"/>
        <v>0</v>
      </c>
      <c r="O237" s="13">
        <f t="shared" si="95"/>
        <v>0</v>
      </c>
      <c r="P237" s="13">
        <f t="shared" si="96"/>
        <v>0</v>
      </c>
      <c r="Q237" s="13">
        <f t="shared" si="97"/>
        <v>0</v>
      </c>
    </row>
    <row r="238" spans="1:17" x14ac:dyDescent="0.25">
      <c r="A238" s="10" t="s">
        <v>154</v>
      </c>
      <c r="B238" s="11">
        <v>5</v>
      </c>
      <c r="C238" s="11"/>
      <c r="D238" s="10" t="s">
        <v>77</v>
      </c>
      <c r="E238" s="12">
        <v>2</v>
      </c>
      <c r="F238" s="12">
        <v>8</v>
      </c>
      <c r="G238" s="12"/>
      <c r="H238" s="12"/>
      <c r="I238" s="12"/>
      <c r="J238" s="13"/>
      <c r="K238" s="13"/>
      <c r="L238" s="13">
        <f t="shared" si="92"/>
        <v>16</v>
      </c>
      <c r="M238" s="13">
        <f t="shared" si="93"/>
        <v>0</v>
      </c>
      <c r="N238" s="13">
        <f t="shared" si="94"/>
        <v>0</v>
      </c>
      <c r="O238" s="13">
        <f t="shared" si="95"/>
        <v>0</v>
      </c>
      <c r="P238" s="13">
        <f t="shared" si="96"/>
        <v>0</v>
      </c>
      <c r="Q238" s="13">
        <f t="shared" si="97"/>
        <v>0</v>
      </c>
    </row>
    <row r="239" spans="1:17" x14ac:dyDescent="0.25">
      <c r="A239" s="10" t="s">
        <v>133</v>
      </c>
      <c r="B239" s="11">
        <v>1</v>
      </c>
      <c r="C239" s="11"/>
      <c r="D239" s="10" t="s">
        <v>42</v>
      </c>
      <c r="E239" s="12">
        <v>1</v>
      </c>
      <c r="F239" s="12">
        <v>1</v>
      </c>
      <c r="G239" s="12"/>
      <c r="H239" s="12"/>
      <c r="I239" s="13"/>
      <c r="J239" s="13"/>
      <c r="K239" s="13"/>
      <c r="L239" s="13">
        <f t="shared" si="92"/>
        <v>1</v>
      </c>
      <c r="M239" s="13">
        <f t="shared" si="93"/>
        <v>0</v>
      </c>
      <c r="N239" s="13">
        <f t="shared" si="94"/>
        <v>0</v>
      </c>
      <c r="O239" s="13">
        <f t="shared" si="95"/>
        <v>0</v>
      </c>
      <c r="P239" s="13">
        <f t="shared" si="96"/>
        <v>0</v>
      </c>
      <c r="Q239" s="13">
        <f t="shared" si="97"/>
        <v>0</v>
      </c>
    </row>
    <row r="240" spans="1:17" x14ac:dyDescent="0.25">
      <c r="A240" s="10" t="s">
        <v>155</v>
      </c>
      <c r="B240" s="11">
        <v>214</v>
      </c>
      <c r="C240" s="11"/>
      <c r="D240" s="10" t="s">
        <v>42</v>
      </c>
      <c r="E240" s="12">
        <v>214</v>
      </c>
      <c r="F240" s="12"/>
      <c r="G240" s="12">
        <v>1</v>
      </c>
      <c r="H240" s="12"/>
      <c r="I240" s="13"/>
      <c r="J240" s="13"/>
      <c r="K240" s="13"/>
      <c r="L240" s="13">
        <f t="shared" si="92"/>
        <v>0</v>
      </c>
      <c r="M240" s="13">
        <f t="shared" si="93"/>
        <v>214</v>
      </c>
      <c r="N240" s="13">
        <f t="shared" si="94"/>
        <v>0</v>
      </c>
      <c r="O240" s="13">
        <f t="shared" si="95"/>
        <v>0</v>
      </c>
      <c r="P240" s="13">
        <f t="shared" si="96"/>
        <v>0</v>
      </c>
      <c r="Q240" s="13">
        <f t="shared" si="97"/>
        <v>0</v>
      </c>
    </row>
    <row r="241" spans="1:17" x14ac:dyDescent="0.25">
      <c r="A241" s="10" t="s">
        <v>118</v>
      </c>
      <c r="B241" s="11">
        <v>81</v>
      </c>
      <c r="C241" s="11"/>
      <c r="D241" s="10" t="s">
        <v>42</v>
      </c>
      <c r="E241" s="12">
        <v>37</v>
      </c>
      <c r="F241" s="12">
        <v>1</v>
      </c>
      <c r="G241" s="12"/>
      <c r="H241" s="12"/>
      <c r="I241" s="13"/>
      <c r="J241" s="13"/>
      <c r="K241" s="13"/>
      <c r="L241" s="13">
        <f t="shared" si="92"/>
        <v>37</v>
      </c>
      <c r="M241" s="13">
        <f t="shared" si="93"/>
        <v>0</v>
      </c>
      <c r="N241" s="13">
        <f t="shared" si="94"/>
        <v>0</v>
      </c>
      <c r="O241" s="13">
        <f t="shared" si="95"/>
        <v>0</v>
      </c>
      <c r="P241" s="13">
        <f t="shared" si="96"/>
        <v>0</v>
      </c>
      <c r="Q241" s="13">
        <f t="shared" si="97"/>
        <v>0</v>
      </c>
    </row>
    <row r="242" spans="1:17" x14ac:dyDescent="0.25">
      <c r="A242" s="10" t="s">
        <v>156</v>
      </c>
      <c r="B242" s="11"/>
      <c r="C242" s="11">
        <v>369</v>
      </c>
      <c r="D242" s="10" t="s">
        <v>42</v>
      </c>
      <c r="E242" s="12">
        <v>369</v>
      </c>
      <c r="F242" s="12"/>
      <c r="G242" s="12"/>
      <c r="H242" s="12">
        <v>1</v>
      </c>
      <c r="I242" s="13"/>
      <c r="J242" s="13"/>
      <c r="K242" s="13"/>
      <c r="L242" s="13">
        <f t="shared" si="92"/>
        <v>0</v>
      </c>
      <c r="M242" s="13">
        <f t="shared" si="93"/>
        <v>0</v>
      </c>
      <c r="N242" s="13">
        <f t="shared" si="94"/>
        <v>369</v>
      </c>
      <c r="O242" s="13">
        <f t="shared" si="95"/>
        <v>0</v>
      </c>
      <c r="P242" s="13">
        <f t="shared" si="96"/>
        <v>0</v>
      </c>
      <c r="Q242" s="13">
        <f t="shared" si="97"/>
        <v>0</v>
      </c>
    </row>
    <row r="243" spans="1:17" x14ac:dyDescent="0.25">
      <c r="A243" s="10" t="s">
        <v>157</v>
      </c>
      <c r="B243" s="11">
        <v>120</v>
      </c>
      <c r="C243" s="11"/>
      <c r="D243" s="10" t="s">
        <v>77</v>
      </c>
      <c r="E243" s="12">
        <v>28</v>
      </c>
      <c r="F243" s="12"/>
      <c r="G243" s="12">
        <v>1</v>
      </c>
      <c r="H243" s="12"/>
      <c r="I243" s="12"/>
      <c r="J243" s="13"/>
      <c r="K243" s="13"/>
      <c r="L243" s="13">
        <f t="shared" si="92"/>
        <v>0</v>
      </c>
      <c r="M243" s="13">
        <f t="shared" si="93"/>
        <v>28</v>
      </c>
      <c r="N243" s="13">
        <f t="shared" si="94"/>
        <v>0</v>
      </c>
      <c r="O243" s="13">
        <f t="shared" si="95"/>
        <v>0</v>
      </c>
      <c r="P243" s="13">
        <f t="shared" si="96"/>
        <v>0</v>
      </c>
      <c r="Q243" s="13">
        <f t="shared" si="97"/>
        <v>0</v>
      </c>
    </row>
    <row r="244" spans="1:17" x14ac:dyDescent="0.25">
      <c r="A244" s="10" t="s">
        <v>58</v>
      </c>
      <c r="B244" s="11">
        <v>1</v>
      </c>
      <c r="C244" s="11"/>
      <c r="D244" s="10" t="s">
        <v>42</v>
      </c>
      <c r="E244" s="12">
        <v>1</v>
      </c>
      <c r="F244" s="12">
        <v>1</v>
      </c>
      <c r="G244" s="12"/>
      <c r="H244" s="12"/>
      <c r="I244" s="13"/>
      <c r="J244" s="13"/>
      <c r="K244" s="13"/>
      <c r="L244" s="13">
        <f t="shared" si="92"/>
        <v>1</v>
      </c>
      <c r="M244" s="13">
        <f t="shared" si="93"/>
        <v>0</v>
      </c>
      <c r="N244" s="13">
        <f t="shared" si="94"/>
        <v>0</v>
      </c>
      <c r="O244" s="13">
        <f t="shared" si="95"/>
        <v>0</v>
      </c>
      <c r="P244" s="13">
        <f t="shared" si="96"/>
        <v>0</v>
      </c>
      <c r="Q244" s="13">
        <f t="shared" si="97"/>
        <v>0</v>
      </c>
    </row>
    <row r="245" spans="1:17" x14ac:dyDescent="0.25">
      <c r="A245" s="10" t="s">
        <v>113</v>
      </c>
      <c r="B245" s="11"/>
      <c r="C245" s="11">
        <v>83</v>
      </c>
      <c r="D245" s="10" t="s">
        <v>29</v>
      </c>
      <c r="E245" s="12">
        <v>2</v>
      </c>
      <c r="F245" s="12">
        <v>8</v>
      </c>
      <c r="G245" s="12"/>
      <c r="H245" s="12"/>
      <c r="I245" s="12"/>
      <c r="J245" s="13"/>
      <c r="K245" s="13"/>
      <c r="L245" s="13">
        <f t="shared" si="92"/>
        <v>16</v>
      </c>
      <c r="M245" s="13">
        <f t="shared" si="93"/>
        <v>0</v>
      </c>
      <c r="N245" s="13">
        <f t="shared" si="94"/>
        <v>0</v>
      </c>
      <c r="O245" s="13">
        <f t="shared" si="95"/>
        <v>0</v>
      </c>
      <c r="P245" s="13">
        <f t="shared" si="96"/>
        <v>0</v>
      </c>
      <c r="Q245" s="13">
        <f t="shared" si="97"/>
        <v>0</v>
      </c>
    </row>
    <row r="246" spans="1:17" x14ac:dyDescent="0.25">
      <c r="A246" s="10" t="s">
        <v>113</v>
      </c>
      <c r="B246" s="11"/>
      <c r="C246" s="11">
        <v>83</v>
      </c>
      <c r="D246" s="10" t="s">
        <v>85</v>
      </c>
      <c r="E246" s="12">
        <v>7</v>
      </c>
      <c r="F246" s="12">
        <v>8</v>
      </c>
      <c r="G246" s="12"/>
      <c r="H246" s="12"/>
      <c r="I246" s="12"/>
      <c r="J246" s="13"/>
      <c r="K246" s="13"/>
      <c r="L246" s="13">
        <f t="shared" si="92"/>
        <v>56</v>
      </c>
      <c r="M246" s="13">
        <f t="shared" si="93"/>
        <v>0</v>
      </c>
      <c r="N246" s="13">
        <f t="shared" si="94"/>
        <v>0</v>
      </c>
      <c r="O246" s="13">
        <f t="shared" si="95"/>
        <v>0</v>
      </c>
      <c r="P246" s="13">
        <f t="shared" si="96"/>
        <v>0</v>
      </c>
      <c r="Q246" s="13">
        <f t="shared" si="97"/>
        <v>0</v>
      </c>
    </row>
    <row r="247" spans="1:17" ht="15.75" thickBot="1" x14ac:dyDescent="0.3">
      <c r="A247" s="31" t="s">
        <v>113</v>
      </c>
      <c r="B247" s="32"/>
      <c r="C247" s="32">
        <v>83</v>
      </c>
      <c r="D247" s="31" t="s">
        <v>114</v>
      </c>
      <c r="E247" s="33">
        <v>44</v>
      </c>
      <c r="F247" s="33"/>
      <c r="G247" s="33"/>
      <c r="H247" s="33">
        <v>1</v>
      </c>
      <c r="I247" s="33"/>
      <c r="J247" s="34"/>
      <c r="K247" s="34"/>
      <c r="L247" s="34">
        <f t="shared" si="92"/>
        <v>0</v>
      </c>
      <c r="M247" s="34">
        <f t="shared" si="93"/>
        <v>0</v>
      </c>
      <c r="N247" s="34">
        <f t="shared" si="94"/>
        <v>44</v>
      </c>
      <c r="O247" s="34">
        <f t="shared" si="95"/>
        <v>0</v>
      </c>
      <c r="P247" s="34">
        <f t="shared" si="96"/>
        <v>0</v>
      </c>
      <c r="Q247" s="34">
        <f t="shared" si="97"/>
        <v>0</v>
      </c>
    </row>
    <row r="248" spans="1:17" x14ac:dyDescent="0.25">
      <c r="A248" s="14" t="s">
        <v>158</v>
      </c>
      <c r="B248" s="28"/>
      <c r="C248" s="28"/>
      <c r="D248" s="16"/>
      <c r="E248" s="29"/>
      <c r="F248" s="29"/>
      <c r="G248" s="29"/>
      <c r="H248" s="29"/>
      <c r="I248" s="29"/>
      <c r="J248" s="30"/>
      <c r="K248" s="30"/>
      <c r="L248" s="30"/>
      <c r="M248" s="30"/>
      <c r="N248" s="30"/>
      <c r="O248" s="30"/>
      <c r="P248" s="30"/>
      <c r="Q248" s="30"/>
    </row>
    <row r="249" spans="1:17" x14ac:dyDescent="0.25">
      <c r="A249" s="10" t="s">
        <v>23</v>
      </c>
      <c r="B249" s="11"/>
      <c r="C249" s="11">
        <v>288</v>
      </c>
      <c r="D249" s="10" t="s">
        <v>48</v>
      </c>
      <c r="E249" s="12">
        <v>9</v>
      </c>
      <c r="F249" s="12">
        <v>1</v>
      </c>
      <c r="G249" s="12"/>
      <c r="H249" s="12"/>
      <c r="I249" s="12"/>
      <c r="J249" s="13"/>
      <c r="K249" s="13"/>
      <c r="L249" s="13">
        <f t="shared" ref="L249:L258" si="98">$E249*F249</f>
        <v>9</v>
      </c>
      <c r="M249" s="13">
        <f t="shared" ref="M249:M258" si="99">$E249*G249</f>
        <v>0</v>
      </c>
      <c r="N249" s="13">
        <f t="shared" ref="N249:N258" si="100">$E249*H249</f>
        <v>0</v>
      </c>
      <c r="O249" s="13">
        <f t="shared" ref="O249:O258" si="101">$E249*I249</f>
        <v>0</v>
      </c>
      <c r="P249" s="13">
        <f t="shared" ref="P249:P258" si="102">$E249*J249</f>
        <v>0</v>
      </c>
      <c r="Q249" s="13">
        <f t="shared" ref="Q249:Q258" si="103">$E249*K249</f>
        <v>0</v>
      </c>
    </row>
    <row r="250" spans="1:17" x14ac:dyDescent="0.25">
      <c r="A250" s="10" t="s">
        <v>49</v>
      </c>
      <c r="B250" s="11">
        <v>30</v>
      </c>
      <c r="C250" s="11"/>
      <c r="D250" s="10" t="s">
        <v>50</v>
      </c>
      <c r="E250" s="12">
        <v>30</v>
      </c>
      <c r="F250" s="12"/>
      <c r="G250" s="12"/>
      <c r="H250" s="12">
        <v>1</v>
      </c>
      <c r="I250" s="12"/>
      <c r="J250" s="13"/>
      <c r="K250" s="13"/>
      <c r="L250" s="13">
        <f t="shared" si="98"/>
        <v>0</v>
      </c>
      <c r="M250" s="13">
        <f t="shared" si="99"/>
        <v>0</v>
      </c>
      <c r="N250" s="13">
        <f t="shared" si="100"/>
        <v>30</v>
      </c>
      <c r="O250" s="13">
        <f t="shared" si="101"/>
        <v>0</v>
      </c>
      <c r="P250" s="13">
        <f t="shared" si="102"/>
        <v>0</v>
      </c>
      <c r="Q250" s="13">
        <f t="shared" si="103"/>
        <v>0</v>
      </c>
    </row>
    <row r="251" spans="1:17" x14ac:dyDescent="0.25">
      <c r="A251" s="10" t="s">
        <v>51</v>
      </c>
      <c r="B251" s="11">
        <v>1</v>
      </c>
      <c r="C251" s="11"/>
      <c r="D251" s="10" t="s">
        <v>77</v>
      </c>
      <c r="E251" s="12">
        <v>1</v>
      </c>
      <c r="F251" s="12"/>
      <c r="G251" s="12"/>
      <c r="H251" s="12">
        <v>1</v>
      </c>
      <c r="I251" s="12"/>
      <c r="J251" s="13"/>
      <c r="K251" s="13"/>
      <c r="L251" s="13">
        <f t="shared" si="98"/>
        <v>0</v>
      </c>
      <c r="M251" s="13">
        <f t="shared" si="99"/>
        <v>0</v>
      </c>
      <c r="N251" s="13">
        <f t="shared" si="100"/>
        <v>1</v>
      </c>
      <c r="O251" s="13">
        <f t="shared" si="101"/>
        <v>0</v>
      </c>
      <c r="P251" s="13">
        <f t="shared" si="102"/>
        <v>0</v>
      </c>
      <c r="Q251" s="13">
        <f t="shared" si="103"/>
        <v>0</v>
      </c>
    </row>
    <row r="252" spans="1:17" x14ac:dyDescent="0.25">
      <c r="A252" s="10" t="s">
        <v>107</v>
      </c>
      <c r="B252" s="11">
        <v>3</v>
      </c>
      <c r="C252" s="11"/>
      <c r="D252" s="10" t="s">
        <v>77</v>
      </c>
      <c r="E252" s="12">
        <v>3</v>
      </c>
      <c r="F252" s="12"/>
      <c r="G252" s="12"/>
      <c r="H252" s="12"/>
      <c r="I252" s="12">
        <v>1</v>
      </c>
      <c r="J252" s="13"/>
      <c r="K252" s="13"/>
      <c r="L252" s="13">
        <f t="shared" si="98"/>
        <v>0</v>
      </c>
      <c r="M252" s="13">
        <f t="shared" si="99"/>
        <v>0</v>
      </c>
      <c r="N252" s="13">
        <f t="shared" si="100"/>
        <v>0</v>
      </c>
      <c r="O252" s="13">
        <f t="shared" si="101"/>
        <v>3</v>
      </c>
      <c r="P252" s="13">
        <f t="shared" si="102"/>
        <v>0</v>
      </c>
      <c r="Q252" s="13">
        <f t="shared" si="103"/>
        <v>0</v>
      </c>
    </row>
    <row r="253" spans="1:17" x14ac:dyDescent="0.25">
      <c r="A253" s="10" t="s">
        <v>159</v>
      </c>
      <c r="B253" s="11">
        <v>4</v>
      </c>
      <c r="C253" s="11"/>
      <c r="D253" s="10" t="s">
        <v>42</v>
      </c>
      <c r="E253" s="12">
        <v>4</v>
      </c>
      <c r="F253" s="12">
        <v>10</v>
      </c>
      <c r="G253" s="12"/>
      <c r="H253" s="12"/>
      <c r="I253" s="13"/>
      <c r="J253" s="13"/>
      <c r="K253" s="13"/>
      <c r="L253" s="13">
        <f t="shared" si="98"/>
        <v>40</v>
      </c>
      <c r="M253" s="13">
        <f t="shared" si="99"/>
        <v>0</v>
      </c>
      <c r="N253" s="13">
        <f t="shared" si="100"/>
        <v>0</v>
      </c>
      <c r="O253" s="13">
        <f t="shared" si="101"/>
        <v>0</v>
      </c>
      <c r="P253" s="13">
        <f t="shared" si="102"/>
        <v>0</v>
      </c>
      <c r="Q253" s="13">
        <f t="shared" si="103"/>
        <v>0</v>
      </c>
    </row>
    <row r="254" spans="1:17" x14ac:dyDescent="0.25">
      <c r="A254" s="10" t="s">
        <v>73</v>
      </c>
      <c r="B254" s="11">
        <v>2</v>
      </c>
      <c r="C254" s="11"/>
      <c r="D254" s="10" t="s">
        <v>74</v>
      </c>
      <c r="E254" s="12">
        <v>2</v>
      </c>
      <c r="F254" s="12">
        <v>2</v>
      </c>
      <c r="G254" s="12"/>
      <c r="H254" s="12"/>
      <c r="I254" s="13"/>
      <c r="J254" s="13"/>
      <c r="K254" s="13"/>
      <c r="L254" s="13">
        <f t="shared" si="98"/>
        <v>4</v>
      </c>
      <c r="M254" s="13">
        <f t="shared" si="99"/>
        <v>0</v>
      </c>
      <c r="N254" s="13">
        <f t="shared" si="100"/>
        <v>0</v>
      </c>
      <c r="O254" s="13">
        <f t="shared" si="101"/>
        <v>0</v>
      </c>
      <c r="P254" s="13">
        <f t="shared" si="102"/>
        <v>0</v>
      </c>
      <c r="Q254" s="13">
        <f t="shared" si="103"/>
        <v>0</v>
      </c>
    </row>
    <row r="255" spans="1:17" x14ac:dyDescent="0.25">
      <c r="A255" s="10" t="s">
        <v>160</v>
      </c>
      <c r="B255" s="11">
        <v>14</v>
      </c>
      <c r="C255" s="11"/>
      <c r="D255" s="10" t="s">
        <v>77</v>
      </c>
      <c r="E255" s="12">
        <v>5</v>
      </c>
      <c r="F255" s="12">
        <v>1</v>
      </c>
      <c r="G255" s="12"/>
      <c r="H255" s="12"/>
      <c r="I255" s="13"/>
      <c r="J255" s="13"/>
      <c r="K255" s="13"/>
      <c r="L255" s="13">
        <f t="shared" si="98"/>
        <v>5</v>
      </c>
      <c r="M255" s="13">
        <f t="shared" si="99"/>
        <v>0</v>
      </c>
      <c r="N255" s="13">
        <f t="shared" si="100"/>
        <v>0</v>
      </c>
      <c r="O255" s="13">
        <f t="shared" si="101"/>
        <v>0</v>
      </c>
      <c r="P255" s="13">
        <f t="shared" si="102"/>
        <v>0</v>
      </c>
      <c r="Q255" s="13">
        <f t="shared" si="103"/>
        <v>0</v>
      </c>
    </row>
    <row r="256" spans="1:17" x14ac:dyDescent="0.25">
      <c r="A256" s="10" t="s">
        <v>113</v>
      </c>
      <c r="B256" s="11"/>
      <c r="C256" s="11">
        <v>288</v>
      </c>
      <c r="D256" s="10" t="s">
        <v>29</v>
      </c>
      <c r="E256" s="12">
        <v>7</v>
      </c>
      <c r="F256" s="12">
        <v>2</v>
      </c>
      <c r="G256" s="12"/>
      <c r="H256" s="12"/>
      <c r="I256" s="13"/>
      <c r="J256" s="13"/>
      <c r="K256" s="13"/>
      <c r="L256" s="13">
        <f t="shared" si="98"/>
        <v>14</v>
      </c>
      <c r="M256" s="13">
        <f t="shared" si="99"/>
        <v>0</v>
      </c>
      <c r="N256" s="13">
        <f t="shared" si="100"/>
        <v>0</v>
      </c>
      <c r="O256" s="13">
        <f t="shared" si="101"/>
        <v>0</v>
      </c>
      <c r="P256" s="13">
        <f t="shared" si="102"/>
        <v>0</v>
      </c>
      <c r="Q256" s="13">
        <f t="shared" si="103"/>
        <v>0</v>
      </c>
    </row>
    <row r="257" spans="1:17" x14ac:dyDescent="0.25">
      <c r="A257" s="10" t="s">
        <v>113</v>
      </c>
      <c r="B257" s="11"/>
      <c r="C257" s="11">
        <v>288</v>
      </c>
      <c r="D257" s="10" t="s">
        <v>85</v>
      </c>
      <c r="E257" s="12">
        <v>26</v>
      </c>
      <c r="F257" s="12">
        <v>4</v>
      </c>
      <c r="G257" s="12"/>
      <c r="H257" s="12"/>
      <c r="I257" s="13"/>
      <c r="J257" s="13"/>
      <c r="K257" s="13"/>
      <c r="L257" s="13">
        <f t="shared" si="98"/>
        <v>104</v>
      </c>
      <c r="M257" s="13">
        <f t="shared" si="99"/>
        <v>0</v>
      </c>
      <c r="N257" s="13">
        <f t="shared" si="100"/>
        <v>0</v>
      </c>
      <c r="O257" s="13">
        <f t="shared" si="101"/>
        <v>0</v>
      </c>
      <c r="P257" s="13">
        <f t="shared" si="102"/>
        <v>0</v>
      </c>
      <c r="Q257" s="13">
        <f t="shared" si="103"/>
        <v>0</v>
      </c>
    </row>
    <row r="258" spans="1:17" ht="15.75" thickBot="1" x14ac:dyDescent="0.3">
      <c r="A258" s="31" t="s">
        <v>113</v>
      </c>
      <c r="B258" s="32"/>
      <c r="C258" s="32">
        <v>288</v>
      </c>
      <c r="D258" s="31" t="s">
        <v>114</v>
      </c>
      <c r="E258" s="33">
        <v>152</v>
      </c>
      <c r="F258" s="33"/>
      <c r="G258" s="33"/>
      <c r="H258" s="33">
        <v>1</v>
      </c>
      <c r="I258" s="34"/>
      <c r="J258" s="34"/>
      <c r="K258" s="34"/>
      <c r="L258" s="34">
        <f t="shared" si="98"/>
        <v>0</v>
      </c>
      <c r="M258" s="34">
        <f t="shared" si="99"/>
        <v>0</v>
      </c>
      <c r="N258" s="34">
        <f t="shared" si="100"/>
        <v>152</v>
      </c>
      <c r="O258" s="34">
        <f t="shared" si="101"/>
        <v>0</v>
      </c>
      <c r="P258" s="34">
        <f t="shared" si="102"/>
        <v>0</v>
      </c>
      <c r="Q258" s="34">
        <f t="shared" si="103"/>
        <v>0</v>
      </c>
    </row>
    <row r="259" spans="1:17" x14ac:dyDescent="0.25">
      <c r="A259" s="14" t="s">
        <v>161</v>
      </c>
      <c r="B259" s="28"/>
      <c r="C259" s="28"/>
      <c r="D259" s="16"/>
      <c r="E259" s="29"/>
      <c r="F259" s="29"/>
      <c r="G259" s="29"/>
      <c r="H259" s="29"/>
      <c r="I259" s="30"/>
      <c r="J259" s="30"/>
      <c r="K259" s="30"/>
      <c r="L259" s="30"/>
      <c r="M259" s="30"/>
      <c r="N259" s="30"/>
      <c r="O259" s="30"/>
      <c r="P259" s="30"/>
      <c r="Q259" s="30"/>
    </row>
    <row r="260" spans="1:17" x14ac:dyDescent="0.25">
      <c r="A260" s="10" t="s">
        <v>23</v>
      </c>
      <c r="B260" s="11"/>
      <c r="C260" s="11">
        <v>23</v>
      </c>
      <c r="D260" s="10" t="s">
        <v>48</v>
      </c>
      <c r="E260" s="12">
        <v>1</v>
      </c>
      <c r="F260" s="12">
        <v>1</v>
      </c>
      <c r="G260" s="12"/>
      <c r="H260" s="12"/>
      <c r="I260" s="13"/>
      <c r="J260" s="13"/>
      <c r="K260" s="13"/>
      <c r="L260" s="13">
        <f t="shared" ref="L260:L270" si="104">$E260*F260</f>
        <v>1</v>
      </c>
      <c r="M260" s="13">
        <f t="shared" ref="M260:M270" si="105">$E260*G260</f>
        <v>0</v>
      </c>
      <c r="N260" s="13">
        <f t="shared" ref="N260:N270" si="106">$E260*H260</f>
        <v>0</v>
      </c>
      <c r="O260" s="13">
        <f t="shared" ref="O260:O270" si="107">$E260*I260</f>
        <v>0</v>
      </c>
      <c r="P260" s="13">
        <f t="shared" ref="P260:P270" si="108">$E260*J260</f>
        <v>0</v>
      </c>
      <c r="Q260" s="13">
        <f t="shared" ref="Q260:Q270" si="109">$E260*K260</f>
        <v>0</v>
      </c>
    </row>
    <row r="261" spans="1:17" x14ac:dyDescent="0.25">
      <c r="A261" s="10" t="s">
        <v>49</v>
      </c>
      <c r="B261" s="11">
        <v>5</v>
      </c>
      <c r="C261" s="11"/>
      <c r="D261" s="10" t="s">
        <v>50</v>
      </c>
      <c r="E261" s="12">
        <v>5</v>
      </c>
      <c r="F261" s="12"/>
      <c r="G261" s="12"/>
      <c r="H261" s="12">
        <v>1</v>
      </c>
      <c r="I261" s="13"/>
      <c r="J261" s="13"/>
      <c r="K261" s="13"/>
      <c r="L261" s="13">
        <f t="shared" si="104"/>
        <v>0</v>
      </c>
      <c r="M261" s="13">
        <f t="shared" si="105"/>
        <v>0</v>
      </c>
      <c r="N261" s="13">
        <f t="shared" si="106"/>
        <v>5</v>
      </c>
      <c r="O261" s="13">
        <f t="shared" si="107"/>
        <v>0</v>
      </c>
      <c r="P261" s="13">
        <f t="shared" si="108"/>
        <v>0</v>
      </c>
      <c r="Q261" s="13">
        <f t="shared" si="109"/>
        <v>0</v>
      </c>
    </row>
    <row r="262" spans="1:17" x14ac:dyDescent="0.25">
      <c r="A262" s="10" t="s">
        <v>162</v>
      </c>
      <c r="B262" s="11">
        <v>3</v>
      </c>
      <c r="C262" s="11"/>
      <c r="D262" s="10" t="s">
        <v>77</v>
      </c>
      <c r="E262" s="12">
        <v>3</v>
      </c>
      <c r="F262" s="12"/>
      <c r="G262" s="12"/>
      <c r="H262" s="12">
        <v>1</v>
      </c>
      <c r="I262" s="13"/>
      <c r="J262" s="13"/>
      <c r="K262" s="13"/>
      <c r="L262" s="13">
        <f t="shared" si="104"/>
        <v>0</v>
      </c>
      <c r="M262" s="13">
        <f t="shared" si="105"/>
        <v>0</v>
      </c>
      <c r="N262" s="13">
        <f t="shared" si="106"/>
        <v>3</v>
      </c>
      <c r="O262" s="13">
        <f t="shared" si="107"/>
        <v>0</v>
      </c>
      <c r="P262" s="13">
        <f t="shared" si="108"/>
        <v>0</v>
      </c>
      <c r="Q262" s="13">
        <f t="shared" si="109"/>
        <v>0</v>
      </c>
    </row>
    <row r="263" spans="1:17" x14ac:dyDescent="0.25">
      <c r="A263" s="10" t="s">
        <v>111</v>
      </c>
      <c r="B263" s="11"/>
      <c r="C263" s="11">
        <v>89</v>
      </c>
      <c r="D263" s="10" t="s">
        <v>42</v>
      </c>
      <c r="E263" s="12">
        <v>40</v>
      </c>
      <c r="F263" s="12"/>
      <c r="G263" s="12">
        <v>1</v>
      </c>
      <c r="H263" s="12"/>
      <c r="I263" s="13"/>
      <c r="J263" s="13"/>
      <c r="K263" s="13"/>
      <c r="L263" s="13">
        <f t="shared" si="104"/>
        <v>0</v>
      </c>
      <c r="M263" s="13">
        <f t="shared" si="105"/>
        <v>40</v>
      </c>
      <c r="N263" s="13">
        <f t="shared" si="106"/>
        <v>0</v>
      </c>
      <c r="O263" s="13">
        <f t="shared" si="107"/>
        <v>0</v>
      </c>
      <c r="P263" s="13">
        <f t="shared" si="108"/>
        <v>0</v>
      </c>
      <c r="Q263" s="13">
        <f t="shared" si="109"/>
        <v>0</v>
      </c>
    </row>
    <row r="264" spans="1:17" x14ac:dyDescent="0.25">
      <c r="A264" s="10" t="s">
        <v>128</v>
      </c>
      <c r="B264" s="11">
        <v>2883</v>
      </c>
      <c r="C264" s="11"/>
      <c r="D264" s="10" t="s">
        <v>42</v>
      </c>
      <c r="E264" s="12">
        <v>1441</v>
      </c>
      <c r="F264" s="12"/>
      <c r="G264" s="12">
        <v>1</v>
      </c>
      <c r="H264" s="12"/>
      <c r="I264" s="13"/>
      <c r="J264" s="13"/>
      <c r="K264" s="13"/>
      <c r="L264" s="13">
        <f t="shared" si="104"/>
        <v>0</v>
      </c>
      <c r="M264" s="13">
        <f t="shared" si="105"/>
        <v>1441</v>
      </c>
      <c r="N264" s="13">
        <f t="shared" si="106"/>
        <v>0</v>
      </c>
      <c r="O264" s="13">
        <f t="shared" si="107"/>
        <v>0</v>
      </c>
      <c r="P264" s="13">
        <f t="shared" si="108"/>
        <v>0</v>
      </c>
      <c r="Q264" s="13">
        <f t="shared" si="109"/>
        <v>0</v>
      </c>
    </row>
    <row r="265" spans="1:17" x14ac:dyDescent="0.25">
      <c r="A265" s="10" t="s">
        <v>130</v>
      </c>
      <c r="B265" s="11"/>
      <c r="C265" s="11">
        <v>12</v>
      </c>
      <c r="D265" s="10" t="s">
        <v>42</v>
      </c>
      <c r="E265" s="12">
        <v>24</v>
      </c>
      <c r="F265" s="12">
        <v>1</v>
      </c>
      <c r="G265" s="12"/>
      <c r="H265" s="12"/>
      <c r="I265" s="13"/>
      <c r="J265" s="13"/>
      <c r="K265" s="13"/>
      <c r="L265" s="13">
        <f t="shared" si="104"/>
        <v>24</v>
      </c>
      <c r="M265" s="13">
        <f t="shared" si="105"/>
        <v>0</v>
      </c>
      <c r="N265" s="13">
        <f t="shared" si="106"/>
        <v>0</v>
      </c>
      <c r="O265" s="13">
        <f t="shared" si="107"/>
        <v>0</v>
      </c>
      <c r="P265" s="13">
        <f t="shared" si="108"/>
        <v>0</v>
      </c>
      <c r="Q265" s="13">
        <f t="shared" si="109"/>
        <v>0</v>
      </c>
    </row>
    <row r="266" spans="1:17" x14ac:dyDescent="0.25">
      <c r="A266" s="10" t="s">
        <v>105</v>
      </c>
      <c r="B266" s="11"/>
      <c r="C266" s="11">
        <v>466</v>
      </c>
      <c r="D266" s="10" t="s">
        <v>163</v>
      </c>
      <c r="E266" s="12">
        <v>233</v>
      </c>
      <c r="F266" s="12"/>
      <c r="G266" s="12">
        <v>1</v>
      </c>
      <c r="H266" s="12"/>
      <c r="I266" s="12"/>
      <c r="J266" s="13"/>
      <c r="K266" s="13"/>
      <c r="L266" s="13">
        <f t="shared" si="104"/>
        <v>0</v>
      </c>
      <c r="M266" s="13">
        <f t="shared" si="105"/>
        <v>233</v>
      </c>
      <c r="N266" s="13">
        <f t="shared" si="106"/>
        <v>0</v>
      </c>
      <c r="O266" s="13">
        <f t="shared" si="107"/>
        <v>0</v>
      </c>
      <c r="P266" s="13">
        <f t="shared" si="108"/>
        <v>0</v>
      </c>
      <c r="Q266" s="13">
        <f t="shared" si="109"/>
        <v>0</v>
      </c>
    </row>
    <row r="267" spans="1:17" x14ac:dyDescent="0.25">
      <c r="A267" s="10" t="s">
        <v>113</v>
      </c>
      <c r="B267" s="11"/>
      <c r="C267" s="11">
        <v>23</v>
      </c>
      <c r="D267" s="10" t="s">
        <v>29</v>
      </c>
      <c r="E267" s="12">
        <v>1</v>
      </c>
      <c r="F267" s="12">
        <v>2</v>
      </c>
      <c r="G267" s="12"/>
      <c r="H267" s="12"/>
      <c r="I267" s="13"/>
      <c r="J267" s="13"/>
      <c r="K267" s="13"/>
      <c r="L267" s="13">
        <f t="shared" si="104"/>
        <v>2</v>
      </c>
      <c r="M267" s="13">
        <f t="shared" si="105"/>
        <v>0</v>
      </c>
      <c r="N267" s="13">
        <f t="shared" si="106"/>
        <v>0</v>
      </c>
      <c r="O267" s="13">
        <f t="shared" si="107"/>
        <v>0</v>
      </c>
      <c r="P267" s="13">
        <f t="shared" si="108"/>
        <v>0</v>
      </c>
      <c r="Q267" s="13">
        <f t="shared" si="109"/>
        <v>0</v>
      </c>
    </row>
    <row r="268" spans="1:17" x14ac:dyDescent="0.25">
      <c r="A268" s="10" t="s">
        <v>113</v>
      </c>
      <c r="B268" s="11"/>
      <c r="C268" s="11">
        <v>23</v>
      </c>
      <c r="D268" s="10" t="s">
        <v>33</v>
      </c>
      <c r="E268" s="12">
        <v>6</v>
      </c>
      <c r="F268" s="12">
        <v>2</v>
      </c>
      <c r="G268" s="12"/>
      <c r="H268" s="12"/>
      <c r="I268" s="13"/>
      <c r="J268" s="13"/>
      <c r="K268" s="13"/>
      <c r="L268" s="13">
        <f t="shared" si="104"/>
        <v>12</v>
      </c>
      <c r="M268" s="13">
        <f t="shared" si="105"/>
        <v>0</v>
      </c>
      <c r="N268" s="13">
        <f t="shared" si="106"/>
        <v>0</v>
      </c>
      <c r="O268" s="13">
        <f t="shared" si="107"/>
        <v>0</v>
      </c>
      <c r="P268" s="13">
        <f t="shared" si="108"/>
        <v>0</v>
      </c>
      <c r="Q268" s="13">
        <f t="shared" si="109"/>
        <v>0</v>
      </c>
    </row>
    <row r="269" spans="1:17" x14ac:dyDescent="0.25">
      <c r="A269" s="10" t="s">
        <v>113</v>
      </c>
      <c r="B269" s="11"/>
      <c r="C269" s="11">
        <v>23</v>
      </c>
      <c r="D269" s="10" t="s">
        <v>114</v>
      </c>
      <c r="E269" s="12">
        <v>12</v>
      </c>
      <c r="F269" s="12"/>
      <c r="G269" s="12"/>
      <c r="H269" s="12">
        <v>1</v>
      </c>
      <c r="I269" s="13"/>
      <c r="J269" s="13"/>
      <c r="K269" s="13"/>
      <c r="L269" s="13">
        <f t="shared" si="104"/>
        <v>0</v>
      </c>
      <c r="M269" s="13">
        <f t="shared" si="105"/>
        <v>0</v>
      </c>
      <c r="N269" s="13">
        <f t="shared" si="106"/>
        <v>12</v>
      </c>
      <c r="O269" s="13">
        <f t="shared" si="107"/>
        <v>0</v>
      </c>
      <c r="P269" s="13">
        <f t="shared" si="108"/>
        <v>0</v>
      </c>
      <c r="Q269" s="13">
        <f t="shared" si="109"/>
        <v>0</v>
      </c>
    </row>
    <row r="270" spans="1:17" ht="15.75" thickBot="1" x14ac:dyDescent="0.3">
      <c r="A270" s="31" t="s">
        <v>73</v>
      </c>
      <c r="B270" s="32">
        <v>1</v>
      </c>
      <c r="C270" s="32"/>
      <c r="D270" s="31" t="s">
        <v>74</v>
      </c>
      <c r="E270" s="33">
        <v>1</v>
      </c>
      <c r="F270" s="33">
        <v>2</v>
      </c>
      <c r="G270" s="33"/>
      <c r="H270" s="33"/>
      <c r="I270" s="34"/>
      <c r="J270" s="34"/>
      <c r="K270" s="34"/>
      <c r="L270" s="34">
        <f t="shared" si="104"/>
        <v>2</v>
      </c>
      <c r="M270" s="34">
        <f t="shared" si="105"/>
        <v>0</v>
      </c>
      <c r="N270" s="34">
        <f t="shared" si="106"/>
        <v>0</v>
      </c>
      <c r="O270" s="34">
        <f t="shared" si="107"/>
        <v>0</v>
      </c>
      <c r="P270" s="34">
        <f t="shared" si="108"/>
        <v>0</v>
      </c>
      <c r="Q270" s="34">
        <f t="shared" si="109"/>
        <v>0</v>
      </c>
    </row>
    <row r="271" spans="1:17" x14ac:dyDescent="0.25">
      <c r="A271" s="14" t="s">
        <v>164</v>
      </c>
      <c r="B271" s="28"/>
      <c r="C271" s="28"/>
      <c r="D271" s="16"/>
      <c r="E271" s="29"/>
      <c r="F271" s="29"/>
      <c r="G271" s="29"/>
      <c r="H271" s="29"/>
      <c r="I271" s="30"/>
      <c r="J271" s="30"/>
      <c r="K271" s="30"/>
      <c r="L271" s="30"/>
      <c r="M271" s="30"/>
      <c r="N271" s="30"/>
      <c r="O271" s="30"/>
      <c r="P271" s="30"/>
      <c r="Q271" s="30"/>
    </row>
    <row r="272" spans="1:17" x14ac:dyDescent="0.25">
      <c r="A272" s="10" t="s">
        <v>23</v>
      </c>
      <c r="B272" s="11"/>
      <c r="C272" s="11">
        <v>70</v>
      </c>
      <c r="D272" s="10" t="s">
        <v>48</v>
      </c>
      <c r="E272" s="12">
        <v>2</v>
      </c>
      <c r="F272" s="12">
        <v>1</v>
      </c>
      <c r="G272" s="12"/>
      <c r="H272" s="12"/>
      <c r="I272" s="13"/>
      <c r="J272" s="13"/>
      <c r="K272" s="13"/>
      <c r="L272" s="13">
        <f t="shared" ref="L272:L279" si="110">$E272*F272</f>
        <v>2</v>
      </c>
      <c r="M272" s="13">
        <f t="shared" ref="M272:M279" si="111">$E272*G272</f>
        <v>0</v>
      </c>
      <c r="N272" s="13">
        <f t="shared" ref="N272:N279" si="112">$E272*H272</f>
        <v>0</v>
      </c>
      <c r="O272" s="13">
        <f t="shared" ref="O272:O279" si="113">$E272*I272</f>
        <v>0</v>
      </c>
      <c r="P272" s="13">
        <f t="shared" ref="P272:P279" si="114">$E272*J272</f>
        <v>0</v>
      </c>
      <c r="Q272" s="13">
        <f t="shared" ref="Q272:Q279" si="115">$E272*K272</f>
        <v>0</v>
      </c>
    </row>
    <row r="273" spans="1:17" x14ac:dyDescent="0.25">
      <c r="A273" s="10" t="s">
        <v>49</v>
      </c>
      <c r="B273" s="11">
        <v>8</v>
      </c>
      <c r="C273" s="11"/>
      <c r="D273" s="10" t="s">
        <v>50</v>
      </c>
      <c r="E273" s="12">
        <v>1</v>
      </c>
      <c r="F273" s="12"/>
      <c r="G273" s="12"/>
      <c r="H273" s="12">
        <v>1</v>
      </c>
      <c r="I273" s="13"/>
      <c r="J273" s="13"/>
      <c r="K273" s="13"/>
      <c r="L273" s="13">
        <f t="shared" si="110"/>
        <v>0</v>
      </c>
      <c r="M273" s="13">
        <f t="shared" si="111"/>
        <v>0</v>
      </c>
      <c r="N273" s="13">
        <f t="shared" si="112"/>
        <v>1</v>
      </c>
      <c r="O273" s="13">
        <f t="shared" si="113"/>
        <v>0</v>
      </c>
      <c r="P273" s="13">
        <f t="shared" si="114"/>
        <v>0</v>
      </c>
      <c r="Q273" s="13">
        <f t="shared" si="115"/>
        <v>0</v>
      </c>
    </row>
    <row r="274" spans="1:17" x14ac:dyDescent="0.25">
      <c r="A274" s="10" t="s">
        <v>162</v>
      </c>
      <c r="B274" s="11">
        <v>1</v>
      </c>
      <c r="C274" s="11"/>
      <c r="D274" s="10" t="s">
        <v>77</v>
      </c>
      <c r="E274" s="12">
        <v>1</v>
      </c>
      <c r="F274" s="12"/>
      <c r="G274" s="12"/>
      <c r="H274" s="12">
        <v>1</v>
      </c>
      <c r="I274" s="13"/>
      <c r="J274" s="13"/>
      <c r="K274" s="13"/>
      <c r="L274" s="13">
        <f t="shared" si="110"/>
        <v>0</v>
      </c>
      <c r="M274" s="13">
        <f t="shared" si="111"/>
        <v>0</v>
      </c>
      <c r="N274" s="13">
        <f t="shared" si="112"/>
        <v>1</v>
      </c>
      <c r="O274" s="13">
        <f t="shared" si="113"/>
        <v>0</v>
      </c>
      <c r="P274" s="13">
        <f t="shared" si="114"/>
        <v>0</v>
      </c>
      <c r="Q274" s="13">
        <f t="shared" si="115"/>
        <v>0</v>
      </c>
    </row>
    <row r="275" spans="1:17" x14ac:dyDescent="0.25">
      <c r="A275" s="10" t="s">
        <v>73</v>
      </c>
      <c r="B275" s="11">
        <v>33</v>
      </c>
      <c r="C275" s="11"/>
      <c r="D275" s="10" t="s">
        <v>165</v>
      </c>
      <c r="E275" s="12">
        <v>33</v>
      </c>
      <c r="F275" s="12">
        <v>2</v>
      </c>
      <c r="G275" s="12"/>
      <c r="H275" s="12"/>
      <c r="I275" s="12"/>
      <c r="J275" s="13"/>
      <c r="K275" s="13"/>
      <c r="L275" s="13">
        <f t="shared" si="110"/>
        <v>66</v>
      </c>
      <c r="M275" s="13">
        <f t="shared" si="111"/>
        <v>0</v>
      </c>
      <c r="N275" s="13">
        <f t="shared" si="112"/>
        <v>0</v>
      </c>
      <c r="O275" s="13">
        <f t="shared" si="113"/>
        <v>0</v>
      </c>
      <c r="P275" s="13">
        <f t="shared" si="114"/>
        <v>0</v>
      </c>
      <c r="Q275" s="13">
        <f t="shared" si="115"/>
        <v>0</v>
      </c>
    </row>
    <row r="276" spans="1:17" x14ac:dyDescent="0.25">
      <c r="A276" s="10" t="s">
        <v>113</v>
      </c>
      <c r="B276" s="11"/>
      <c r="C276" s="11">
        <v>70</v>
      </c>
      <c r="D276" s="10" t="s">
        <v>85</v>
      </c>
      <c r="E276" s="12">
        <v>6</v>
      </c>
      <c r="F276" s="12">
        <v>4</v>
      </c>
      <c r="G276" s="12"/>
      <c r="H276" s="12"/>
      <c r="I276" s="13"/>
      <c r="J276" s="13"/>
      <c r="K276" s="13"/>
      <c r="L276" s="13">
        <f t="shared" si="110"/>
        <v>24</v>
      </c>
      <c r="M276" s="13">
        <f t="shared" si="111"/>
        <v>0</v>
      </c>
      <c r="N276" s="13">
        <f t="shared" si="112"/>
        <v>0</v>
      </c>
      <c r="O276" s="13">
        <f t="shared" si="113"/>
        <v>0</v>
      </c>
      <c r="P276" s="13">
        <f t="shared" si="114"/>
        <v>0</v>
      </c>
      <c r="Q276" s="13">
        <f t="shared" si="115"/>
        <v>0</v>
      </c>
    </row>
    <row r="277" spans="1:17" x14ac:dyDescent="0.25">
      <c r="A277" s="10" t="s">
        <v>166</v>
      </c>
      <c r="B277" s="11">
        <v>4</v>
      </c>
      <c r="C277" s="11">
        <v>12</v>
      </c>
      <c r="D277" s="10" t="s">
        <v>47</v>
      </c>
      <c r="E277" s="12">
        <v>6</v>
      </c>
      <c r="F277" s="12">
        <v>1</v>
      </c>
      <c r="G277" s="12"/>
      <c r="H277" s="12"/>
      <c r="I277" s="13"/>
      <c r="J277" s="13"/>
      <c r="K277" s="13"/>
      <c r="L277" s="13">
        <f t="shared" si="110"/>
        <v>6</v>
      </c>
      <c r="M277" s="13">
        <f t="shared" si="111"/>
        <v>0</v>
      </c>
      <c r="N277" s="13">
        <f t="shared" si="112"/>
        <v>0</v>
      </c>
      <c r="O277" s="13">
        <f t="shared" si="113"/>
        <v>0</v>
      </c>
      <c r="P277" s="13">
        <f t="shared" si="114"/>
        <v>0</v>
      </c>
      <c r="Q277" s="13">
        <f t="shared" si="115"/>
        <v>0</v>
      </c>
    </row>
    <row r="278" spans="1:17" x14ac:dyDescent="0.25">
      <c r="A278" s="10" t="s">
        <v>166</v>
      </c>
      <c r="B278" s="11">
        <v>4</v>
      </c>
      <c r="C278" s="11">
        <v>12</v>
      </c>
      <c r="D278" s="10" t="s">
        <v>68</v>
      </c>
      <c r="E278" s="12">
        <v>6</v>
      </c>
      <c r="F278" s="12"/>
      <c r="G278" s="12"/>
      <c r="H278" s="12">
        <v>1</v>
      </c>
      <c r="I278" s="13"/>
      <c r="J278" s="13"/>
      <c r="K278" s="13"/>
      <c r="L278" s="13">
        <f t="shared" si="110"/>
        <v>0</v>
      </c>
      <c r="M278" s="13">
        <f t="shared" si="111"/>
        <v>0</v>
      </c>
      <c r="N278" s="13">
        <f t="shared" si="112"/>
        <v>6</v>
      </c>
      <c r="O278" s="13">
        <f t="shared" si="113"/>
        <v>0</v>
      </c>
      <c r="P278" s="13">
        <f t="shared" si="114"/>
        <v>0</v>
      </c>
      <c r="Q278" s="13">
        <f t="shared" si="115"/>
        <v>0</v>
      </c>
    </row>
    <row r="279" spans="1:17" ht="15.75" thickBot="1" x14ac:dyDescent="0.3">
      <c r="A279" s="31" t="s">
        <v>167</v>
      </c>
      <c r="B279" s="32">
        <v>102</v>
      </c>
      <c r="C279" s="32"/>
      <c r="D279" s="31" t="s">
        <v>168</v>
      </c>
      <c r="E279" s="33">
        <v>43</v>
      </c>
      <c r="F279" s="33">
        <v>2</v>
      </c>
      <c r="G279" s="33"/>
      <c r="H279" s="33"/>
      <c r="I279" s="33"/>
      <c r="J279" s="34"/>
      <c r="K279" s="34"/>
      <c r="L279" s="34">
        <f t="shared" si="110"/>
        <v>86</v>
      </c>
      <c r="M279" s="34">
        <f t="shared" si="111"/>
        <v>0</v>
      </c>
      <c r="N279" s="34">
        <f t="shared" si="112"/>
        <v>0</v>
      </c>
      <c r="O279" s="34">
        <f t="shared" si="113"/>
        <v>0</v>
      </c>
      <c r="P279" s="34">
        <f t="shared" si="114"/>
        <v>0</v>
      </c>
      <c r="Q279" s="34">
        <f t="shared" si="115"/>
        <v>0</v>
      </c>
    </row>
    <row r="280" spans="1:17" x14ac:dyDescent="0.25">
      <c r="A280" s="14" t="s">
        <v>169</v>
      </c>
      <c r="B280" s="28"/>
      <c r="C280" s="28"/>
      <c r="D280" s="16"/>
      <c r="E280" s="29"/>
      <c r="F280" s="29"/>
      <c r="G280" s="29"/>
      <c r="H280" s="29"/>
      <c r="I280" s="30"/>
      <c r="J280" s="30"/>
      <c r="K280" s="30"/>
      <c r="L280" s="30"/>
      <c r="M280" s="30"/>
      <c r="N280" s="30"/>
      <c r="O280" s="30"/>
      <c r="P280" s="30"/>
      <c r="Q280" s="30"/>
    </row>
    <row r="281" spans="1:17" x14ac:dyDescent="0.25">
      <c r="A281" s="10" t="s">
        <v>151</v>
      </c>
      <c r="B281" s="11"/>
      <c r="C281" s="11">
        <v>35</v>
      </c>
      <c r="D281" s="10" t="s">
        <v>48</v>
      </c>
      <c r="E281" s="12">
        <v>1</v>
      </c>
      <c r="F281" s="12">
        <v>1</v>
      </c>
      <c r="G281" s="12"/>
      <c r="H281" s="12"/>
      <c r="I281" s="13"/>
      <c r="J281" s="13"/>
      <c r="K281" s="13"/>
      <c r="L281" s="13">
        <f t="shared" ref="L281:L286" si="116">$E281*F281</f>
        <v>1</v>
      </c>
      <c r="M281" s="13">
        <f t="shared" ref="M281:M286" si="117">$E281*G281</f>
        <v>0</v>
      </c>
      <c r="N281" s="13">
        <f t="shared" ref="N281:N286" si="118">$E281*H281</f>
        <v>0</v>
      </c>
      <c r="O281" s="13">
        <f t="shared" ref="O281:O286" si="119">$E281*I281</f>
        <v>0</v>
      </c>
      <c r="P281" s="13">
        <f t="shared" ref="P281:P286" si="120">$E281*J281</f>
        <v>0</v>
      </c>
      <c r="Q281" s="13">
        <f t="shared" ref="Q281:Q286" si="121">$E281*K281</f>
        <v>0</v>
      </c>
    </row>
    <row r="282" spans="1:17" x14ac:dyDescent="0.25">
      <c r="A282" s="10" t="s">
        <v>49</v>
      </c>
      <c r="B282" s="11">
        <v>5</v>
      </c>
      <c r="C282" s="11"/>
      <c r="D282" s="10" t="s">
        <v>50</v>
      </c>
      <c r="E282" s="12">
        <v>5</v>
      </c>
      <c r="F282" s="12"/>
      <c r="G282" s="12"/>
      <c r="H282" s="12">
        <v>1</v>
      </c>
      <c r="I282" s="13"/>
      <c r="J282" s="13"/>
      <c r="K282" s="13"/>
      <c r="L282" s="13">
        <f t="shared" si="116"/>
        <v>0</v>
      </c>
      <c r="M282" s="13">
        <f t="shared" si="117"/>
        <v>0</v>
      </c>
      <c r="N282" s="13">
        <f t="shared" si="118"/>
        <v>5</v>
      </c>
      <c r="O282" s="13">
        <f t="shared" si="119"/>
        <v>0</v>
      </c>
      <c r="P282" s="13">
        <f t="shared" si="120"/>
        <v>0</v>
      </c>
      <c r="Q282" s="13">
        <f t="shared" si="121"/>
        <v>0</v>
      </c>
    </row>
    <row r="283" spans="1:17" x14ac:dyDescent="0.25">
      <c r="A283" s="10" t="s">
        <v>162</v>
      </c>
      <c r="B283" s="11">
        <v>1</v>
      </c>
      <c r="C283" s="11"/>
      <c r="D283" s="10" t="s">
        <v>77</v>
      </c>
      <c r="E283" s="12">
        <v>1</v>
      </c>
      <c r="F283" s="12"/>
      <c r="G283" s="12"/>
      <c r="H283" s="12">
        <v>1</v>
      </c>
      <c r="I283" s="13"/>
      <c r="J283" s="13"/>
      <c r="K283" s="13"/>
      <c r="L283" s="13">
        <f t="shared" si="116"/>
        <v>0</v>
      </c>
      <c r="M283" s="13">
        <f t="shared" si="117"/>
        <v>0</v>
      </c>
      <c r="N283" s="13">
        <f t="shared" si="118"/>
        <v>1</v>
      </c>
      <c r="O283" s="13">
        <f t="shared" si="119"/>
        <v>0</v>
      </c>
      <c r="P283" s="13">
        <f t="shared" si="120"/>
        <v>0</v>
      </c>
      <c r="Q283" s="13">
        <f t="shared" si="121"/>
        <v>0</v>
      </c>
    </row>
    <row r="284" spans="1:17" x14ac:dyDescent="0.25">
      <c r="A284" s="10" t="s">
        <v>167</v>
      </c>
      <c r="B284" s="11">
        <v>102</v>
      </c>
      <c r="C284" s="11"/>
      <c r="D284" s="10" t="s">
        <v>170</v>
      </c>
      <c r="E284" s="12">
        <v>44</v>
      </c>
      <c r="F284" s="12">
        <v>2</v>
      </c>
      <c r="G284" s="12"/>
      <c r="H284" s="12"/>
      <c r="I284" s="12"/>
      <c r="J284" s="13"/>
      <c r="K284" s="13"/>
      <c r="L284" s="13">
        <f t="shared" si="116"/>
        <v>88</v>
      </c>
      <c r="M284" s="13">
        <f t="shared" si="117"/>
        <v>0</v>
      </c>
      <c r="N284" s="13">
        <f t="shared" si="118"/>
        <v>0</v>
      </c>
      <c r="O284" s="13">
        <f t="shared" si="119"/>
        <v>0</v>
      </c>
      <c r="P284" s="13">
        <f t="shared" si="120"/>
        <v>0</v>
      </c>
      <c r="Q284" s="13">
        <f t="shared" si="121"/>
        <v>0</v>
      </c>
    </row>
    <row r="285" spans="1:17" x14ac:dyDescent="0.25">
      <c r="A285" s="10" t="s">
        <v>171</v>
      </c>
      <c r="B285" s="11"/>
      <c r="C285" s="11">
        <v>35</v>
      </c>
      <c r="D285" s="10" t="s">
        <v>29</v>
      </c>
      <c r="E285" s="12">
        <v>1</v>
      </c>
      <c r="F285" s="12">
        <v>2</v>
      </c>
      <c r="G285" s="12"/>
      <c r="H285" s="12"/>
      <c r="I285" s="13"/>
      <c r="J285" s="13"/>
      <c r="K285" s="13"/>
      <c r="L285" s="13">
        <f t="shared" si="116"/>
        <v>2</v>
      </c>
      <c r="M285" s="13">
        <f t="shared" si="117"/>
        <v>0</v>
      </c>
      <c r="N285" s="13">
        <f t="shared" si="118"/>
        <v>0</v>
      </c>
      <c r="O285" s="13">
        <f t="shared" si="119"/>
        <v>0</v>
      </c>
      <c r="P285" s="13">
        <f t="shared" si="120"/>
        <v>0</v>
      </c>
      <c r="Q285" s="13">
        <f t="shared" si="121"/>
        <v>0</v>
      </c>
    </row>
    <row r="286" spans="1:17" ht="15.75" thickBot="1" x14ac:dyDescent="0.3">
      <c r="A286" s="31" t="s">
        <v>171</v>
      </c>
      <c r="B286" s="32"/>
      <c r="C286" s="32">
        <v>35</v>
      </c>
      <c r="D286" s="31" t="s">
        <v>114</v>
      </c>
      <c r="E286" s="33">
        <v>18</v>
      </c>
      <c r="F286" s="33"/>
      <c r="G286" s="33">
        <v>1</v>
      </c>
      <c r="H286" s="33"/>
      <c r="I286" s="34"/>
      <c r="J286" s="34"/>
      <c r="K286" s="34"/>
      <c r="L286" s="34">
        <f t="shared" si="116"/>
        <v>0</v>
      </c>
      <c r="M286" s="34">
        <f t="shared" si="117"/>
        <v>18</v>
      </c>
      <c r="N286" s="34">
        <f t="shared" si="118"/>
        <v>0</v>
      </c>
      <c r="O286" s="34">
        <f t="shared" si="119"/>
        <v>0</v>
      </c>
      <c r="P286" s="34">
        <f t="shared" si="120"/>
        <v>0</v>
      </c>
      <c r="Q286" s="34">
        <f t="shared" si="121"/>
        <v>0</v>
      </c>
    </row>
    <row r="287" spans="1:17" x14ac:dyDescent="0.25">
      <c r="A287" s="14" t="s">
        <v>172</v>
      </c>
      <c r="B287" s="28"/>
      <c r="C287" s="28"/>
      <c r="D287" s="16"/>
      <c r="E287" s="29"/>
      <c r="F287" s="29"/>
      <c r="G287" s="29"/>
      <c r="H287" s="29"/>
      <c r="I287" s="30"/>
      <c r="J287" s="30"/>
      <c r="K287" s="30"/>
      <c r="L287" s="30"/>
      <c r="M287" s="30"/>
      <c r="N287" s="30"/>
      <c r="O287" s="30"/>
      <c r="P287" s="30"/>
      <c r="Q287" s="30"/>
    </row>
    <row r="288" spans="1:17" x14ac:dyDescent="0.25">
      <c r="A288" s="10" t="s">
        <v>23</v>
      </c>
      <c r="B288" s="11"/>
      <c r="C288" s="11">
        <v>27</v>
      </c>
      <c r="D288" s="10" t="s">
        <v>48</v>
      </c>
      <c r="E288" s="12">
        <v>1</v>
      </c>
      <c r="F288" s="12">
        <v>1</v>
      </c>
      <c r="G288" s="12"/>
      <c r="H288" s="12"/>
      <c r="I288" s="13"/>
      <c r="J288" s="13"/>
      <c r="K288" s="13"/>
      <c r="L288" s="13">
        <f t="shared" ref="L288:L295" si="122">$E288*F288</f>
        <v>1</v>
      </c>
      <c r="M288" s="13">
        <f t="shared" ref="M288:M295" si="123">$E288*G288</f>
        <v>0</v>
      </c>
      <c r="N288" s="13">
        <f t="shared" ref="N288:N295" si="124">$E288*H288</f>
        <v>0</v>
      </c>
      <c r="O288" s="13">
        <f t="shared" ref="O288:O295" si="125">$E288*I288</f>
        <v>0</v>
      </c>
      <c r="P288" s="13">
        <f t="shared" ref="P288:P295" si="126">$E288*J288</f>
        <v>0</v>
      </c>
      <c r="Q288" s="13">
        <f t="shared" ref="Q288:Q295" si="127">$E288*K288</f>
        <v>0</v>
      </c>
    </row>
    <row r="289" spans="1:17" x14ac:dyDescent="0.25">
      <c r="A289" s="10" t="s">
        <v>49</v>
      </c>
      <c r="B289" s="11">
        <v>8</v>
      </c>
      <c r="C289" s="11"/>
      <c r="D289" s="10" t="s">
        <v>50</v>
      </c>
      <c r="E289" s="12">
        <v>8</v>
      </c>
      <c r="F289" s="12"/>
      <c r="G289" s="12"/>
      <c r="H289" s="12">
        <v>1</v>
      </c>
      <c r="I289" s="13"/>
      <c r="J289" s="13"/>
      <c r="K289" s="13"/>
      <c r="L289" s="13">
        <f t="shared" si="122"/>
        <v>0</v>
      </c>
      <c r="M289" s="13">
        <f t="shared" si="123"/>
        <v>0</v>
      </c>
      <c r="N289" s="13">
        <f t="shared" si="124"/>
        <v>8</v>
      </c>
      <c r="O289" s="13">
        <f t="shared" si="125"/>
        <v>0</v>
      </c>
      <c r="P289" s="13">
        <f t="shared" si="126"/>
        <v>0</v>
      </c>
      <c r="Q289" s="13">
        <f t="shared" si="127"/>
        <v>0</v>
      </c>
    </row>
    <row r="290" spans="1:17" x14ac:dyDescent="0.25">
      <c r="A290" s="10" t="s">
        <v>162</v>
      </c>
      <c r="B290" s="11">
        <v>5</v>
      </c>
      <c r="C290" s="11"/>
      <c r="D290" s="10" t="s">
        <v>77</v>
      </c>
      <c r="E290" s="12">
        <v>5</v>
      </c>
      <c r="F290" s="12"/>
      <c r="G290" s="12"/>
      <c r="H290" s="12">
        <v>1</v>
      </c>
      <c r="I290" s="13"/>
      <c r="J290" s="13"/>
      <c r="K290" s="13"/>
      <c r="L290" s="13">
        <f t="shared" si="122"/>
        <v>0</v>
      </c>
      <c r="M290" s="13">
        <f t="shared" si="123"/>
        <v>0</v>
      </c>
      <c r="N290" s="13">
        <f t="shared" si="124"/>
        <v>5</v>
      </c>
      <c r="O290" s="13">
        <f t="shared" si="125"/>
        <v>0</v>
      </c>
      <c r="P290" s="13">
        <f t="shared" si="126"/>
        <v>0</v>
      </c>
      <c r="Q290" s="13">
        <f t="shared" si="127"/>
        <v>0</v>
      </c>
    </row>
    <row r="291" spans="1:17" x14ac:dyDescent="0.25">
      <c r="A291" s="10" t="s">
        <v>136</v>
      </c>
      <c r="B291" s="11">
        <v>2</v>
      </c>
      <c r="C291" s="11"/>
      <c r="D291" s="10" t="s">
        <v>77</v>
      </c>
      <c r="E291" s="12">
        <v>2</v>
      </c>
      <c r="F291" s="12">
        <v>1</v>
      </c>
      <c r="G291" s="12"/>
      <c r="H291" s="12"/>
      <c r="I291" s="13"/>
      <c r="J291" s="13"/>
      <c r="K291" s="13"/>
      <c r="L291" s="13">
        <f t="shared" si="122"/>
        <v>2</v>
      </c>
      <c r="M291" s="13">
        <f t="shared" si="123"/>
        <v>0</v>
      </c>
      <c r="N291" s="13">
        <f t="shared" si="124"/>
        <v>0</v>
      </c>
      <c r="O291" s="13">
        <f t="shared" si="125"/>
        <v>0</v>
      </c>
      <c r="P291" s="13">
        <f t="shared" si="126"/>
        <v>0</v>
      </c>
      <c r="Q291" s="13">
        <f t="shared" si="127"/>
        <v>0</v>
      </c>
    </row>
    <row r="292" spans="1:17" x14ac:dyDescent="0.25">
      <c r="A292" s="10" t="s">
        <v>134</v>
      </c>
      <c r="B292" s="11"/>
      <c r="C292" s="11">
        <v>39</v>
      </c>
      <c r="D292" s="10" t="s">
        <v>77</v>
      </c>
      <c r="E292" s="12">
        <v>15</v>
      </c>
      <c r="F292" s="12"/>
      <c r="G292" s="12"/>
      <c r="H292" s="12">
        <v>1</v>
      </c>
      <c r="I292" s="13"/>
      <c r="J292" s="13"/>
      <c r="K292" s="13"/>
      <c r="L292" s="13">
        <f t="shared" si="122"/>
        <v>0</v>
      </c>
      <c r="M292" s="13">
        <f t="shared" si="123"/>
        <v>0</v>
      </c>
      <c r="N292" s="13">
        <f t="shared" si="124"/>
        <v>15</v>
      </c>
      <c r="O292" s="13">
        <f t="shared" si="125"/>
        <v>0</v>
      </c>
      <c r="P292" s="13">
        <f t="shared" si="126"/>
        <v>0</v>
      </c>
      <c r="Q292" s="13">
        <f t="shared" si="127"/>
        <v>0</v>
      </c>
    </row>
    <row r="293" spans="1:17" x14ac:dyDescent="0.25">
      <c r="A293" s="10" t="s">
        <v>173</v>
      </c>
      <c r="B293" s="11">
        <v>102</v>
      </c>
      <c r="C293" s="11"/>
      <c r="D293" s="10" t="s">
        <v>174</v>
      </c>
      <c r="E293" s="12">
        <v>99</v>
      </c>
      <c r="F293" s="12">
        <v>14</v>
      </c>
      <c r="G293" s="12"/>
      <c r="H293" s="12"/>
      <c r="I293" s="12"/>
      <c r="J293" s="13"/>
      <c r="K293" s="13"/>
      <c r="L293" s="13">
        <f t="shared" si="122"/>
        <v>1386</v>
      </c>
      <c r="M293" s="13">
        <f t="shared" si="123"/>
        <v>0</v>
      </c>
      <c r="N293" s="13">
        <f t="shared" si="124"/>
        <v>0</v>
      </c>
      <c r="O293" s="13">
        <f t="shared" si="125"/>
        <v>0</v>
      </c>
      <c r="P293" s="13">
        <f t="shared" si="126"/>
        <v>0</v>
      </c>
      <c r="Q293" s="13">
        <f t="shared" si="127"/>
        <v>0</v>
      </c>
    </row>
    <row r="294" spans="1:17" x14ac:dyDescent="0.25">
      <c r="A294" s="10" t="s">
        <v>160</v>
      </c>
      <c r="B294" s="11">
        <v>15</v>
      </c>
      <c r="C294" s="11"/>
      <c r="D294" s="10" t="s">
        <v>77</v>
      </c>
      <c r="E294" s="12">
        <v>6</v>
      </c>
      <c r="F294" s="12">
        <v>1</v>
      </c>
      <c r="G294" s="12"/>
      <c r="H294" s="12"/>
      <c r="I294" s="13"/>
      <c r="J294" s="13"/>
      <c r="K294" s="13"/>
      <c r="L294" s="13">
        <f t="shared" si="122"/>
        <v>6</v>
      </c>
      <c r="M294" s="13">
        <f t="shared" si="123"/>
        <v>0</v>
      </c>
      <c r="N294" s="13">
        <f t="shared" si="124"/>
        <v>0</v>
      </c>
      <c r="O294" s="13">
        <f t="shared" si="125"/>
        <v>0</v>
      </c>
      <c r="P294" s="13">
        <f t="shared" si="126"/>
        <v>0</v>
      </c>
      <c r="Q294" s="13">
        <f t="shared" si="127"/>
        <v>0</v>
      </c>
    </row>
    <row r="295" spans="1:17" ht="15.75" thickBot="1" x14ac:dyDescent="0.3">
      <c r="A295" s="31" t="s">
        <v>138</v>
      </c>
      <c r="B295" s="32"/>
      <c r="C295" s="32">
        <v>27</v>
      </c>
      <c r="D295" s="31" t="s">
        <v>47</v>
      </c>
      <c r="E295" s="33">
        <v>2</v>
      </c>
      <c r="F295" s="33">
        <v>1</v>
      </c>
      <c r="G295" s="33"/>
      <c r="H295" s="33"/>
      <c r="I295" s="34"/>
      <c r="J295" s="34"/>
      <c r="K295" s="34"/>
      <c r="L295" s="34">
        <f t="shared" si="122"/>
        <v>2</v>
      </c>
      <c r="M295" s="34">
        <f t="shared" si="123"/>
        <v>0</v>
      </c>
      <c r="N295" s="34">
        <f t="shared" si="124"/>
        <v>0</v>
      </c>
      <c r="O295" s="34">
        <f t="shared" si="125"/>
        <v>0</v>
      </c>
      <c r="P295" s="34">
        <f t="shared" si="126"/>
        <v>0</v>
      </c>
      <c r="Q295" s="34">
        <f t="shared" si="127"/>
        <v>0</v>
      </c>
    </row>
    <row r="296" spans="1:17" x14ac:dyDescent="0.25">
      <c r="A296" s="14" t="s">
        <v>175</v>
      </c>
      <c r="B296" s="28"/>
      <c r="C296" s="28"/>
      <c r="D296" s="16"/>
      <c r="E296" s="29"/>
      <c r="F296" s="29"/>
      <c r="G296" s="29"/>
      <c r="H296" s="29"/>
      <c r="I296" s="30"/>
      <c r="J296" s="30"/>
      <c r="K296" s="30"/>
      <c r="L296" s="30"/>
      <c r="M296" s="30"/>
      <c r="N296" s="30"/>
      <c r="O296" s="30"/>
      <c r="P296" s="30"/>
      <c r="Q296" s="30"/>
    </row>
    <row r="297" spans="1:17" x14ac:dyDescent="0.25">
      <c r="A297" s="10" t="s">
        <v>151</v>
      </c>
      <c r="B297" s="11"/>
      <c r="C297" s="11">
        <v>26043</v>
      </c>
      <c r="D297" s="10" t="s">
        <v>48</v>
      </c>
      <c r="E297" s="12">
        <v>781</v>
      </c>
      <c r="F297" s="12">
        <v>1</v>
      </c>
      <c r="G297" s="12"/>
      <c r="H297" s="12"/>
      <c r="I297" s="13"/>
      <c r="J297" s="13"/>
      <c r="K297" s="13"/>
      <c r="L297" s="13">
        <f t="shared" ref="L297:L316" si="128">$E297*F297</f>
        <v>781</v>
      </c>
      <c r="M297" s="13">
        <f t="shared" ref="M297:M316" si="129">$E297*G297</f>
        <v>0</v>
      </c>
      <c r="N297" s="13">
        <f t="shared" ref="N297:N316" si="130">$E297*H297</f>
        <v>0</v>
      </c>
      <c r="O297" s="13">
        <f t="shared" ref="O297:O316" si="131">$E297*I297</f>
        <v>0</v>
      </c>
      <c r="P297" s="13">
        <f t="shared" ref="P297:P316" si="132">$E297*J297</f>
        <v>0</v>
      </c>
      <c r="Q297" s="13">
        <f t="shared" ref="Q297:Q316" si="133">$E297*K297</f>
        <v>0</v>
      </c>
    </row>
    <row r="298" spans="1:17" x14ac:dyDescent="0.25">
      <c r="A298" s="10" t="s">
        <v>176</v>
      </c>
      <c r="B298" s="11">
        <v>53</v>
      </c>
      <c r="C298" s="11"/>
      <c r="D298" s="10" t="s">
        <v>50</v>
      </c>
      <c r="E298" s="12">
        <v>26</v>
      </c>
      <c r="F298" s="12"/>
      <c r="G298" s="12"/>
      <c r="H298" s="12">
        <v>1</v>
      </c>
      <c r="I298" s="13"/>
      <c r="J298" s="13"/>
      <c r="K298" s="13"/>
      <c r="L298" s="13">
        <f t="shared" si="128"/>
        <v>0</v>
      </c>
      <c r="M298" s="13">
        <f t="shared" si="129"/>
        <v>0</v>
      </c>
      <c r="N298" s="13">
        <f t="shared" si="130"/>
        <v>26</v>
      </c>
      <c r="O298" s="13">
        <f t="shared" si="131"/>
        <v>0</v>
      </c>
      <c r="P298" s="13">
        <f t="shared" si="132"/>
        <v>0</v>
      </c>
      <c r="Q298" s="13">
        <f t="shared" si="133"/>
        <v>0</v>
      </c>
    </row>
    <row r="299" spans="1:17" x14ac:dyDescent="0.25">
      <c r="A299" s="10" t="s">
        <v>49</v>
      </c>
      <c r="B299" s="11">
        <v>624</v>
      </c>
      <c r="C299" s="11"/>
      <c r="D299" s="10" t="s">
        <v>50</v>
      </c>
      <c r="E299" s="12">
        <v>624</v>
      </c>
      <c r="F299" s="12"/>
      <c r="G299" s="12"/>
      <c r="H299" s="12">
        <v>1</v>
      </c>
      <c r="I299" s="13"/>
      <c r="J299" s="13"/>
      <c r="K299" s="13"/>
      <c r="L299" s="13">
        <f t="shared" si="128"/>
        <v>0</v>
      </c>
      <c r="M299" s="13">
        <f t="shared" si="129"/>
        <v>0</v>
      </c>
      <c r="N299" s="13">
        <f t="shared" si="130"/>
        <v>624</v>
      </c>
      <c r="O299" s="13">
        <f t="shared" si="131"/>
        <v>0</v>
      </c>
      <c r="P299" s="13">
        <f t="shared" si="132"/>
        <v>0</v>
      </c>
      <c r="Q299" s="13">
        <f t="shared" si="133"/>
        <v>0</v>
      </c>
    </row>
    <row r="300" spans="1:17" x14ac:dyDescent="0.25">
      <c r="A300" s="10" t="s">
        <v>152</v>
      </c>
      <c r="B300" s="11"/>
      <c r="C300" s="11">
        <v>9000</v>
      </c>
      <c r="D300" s="10" t="s">
        <v>50</v>
      </c>
      <c r="E300" s="12">
        <v>312</v>
      </c>
      <c r="F300" s="12"/>
      <c r="G300" s="12"/>
      <c r="H300" s="12">
        <v>1</v>
      </c>
      <c r="I300" s="13"/>
      <c r="J300" s="13"/>
      <c r="K300" s="13"/>
      <c r="L300" s="13">
        <f t="shared" si="128"/>
        <v>0</v>
      </c>
      <c r="M300" s="13">
        <f t="shared" si="129"/>
        <v>0</v>
      </c>
      <c r="N300" s="13">
        <f t="shared" si="130"/>
        <v>312</v>
      </c>
      <c r="O300" s="13">
        <f t="shared" si="131"/>
        <v>0</v>
      </c>
      <c r="P300" s="13">
        <f t="shared" si="132"/>
        <v>0</v>
      </c>
      <c r="Q300" s="13">
        <f t="shared" si="133"/>
        <v>0</v>
      </c>
    </row>
    <row r="301" spans="1:17" x14ac:dyDescent="0.25">
      <c r="A301" s="10" t="s">
        <v>107</v>
      </c>
      <c r="B301" s="11">
        <v>258</v>
      </c>
      <c r="C301" s="11"/>
      <c r="D301" s="10" t="s">
        <v>77</v>
      </c>
      <c r="E301" s="12">
        <v>250</v>
      </c>
      <c r="F301" s="12"/>
      <c r="G301" s="12"/>
      <c r="H301" s="12">
        <v>1</v>
      </c>
      <c r="I301" s="13"/>
      <c r="J301" s="13"/>
      <c r="K301" s="13"/>
      <c r="L301" s="13">
        <f t="shared" si="128"/>
        <v>0</v>
      </c>
      <c r="M301" s="13">
        <f t="shared" si="129"/>
        <v>0</v>
      </c>
      <c r="N301" s="13">
        <f t="shared" si="130"/>
        <v>250</v>
      </c>
      <c r="O301" s="13">
        <f t="shared" si="131"/>
        <v>0</v>
      </c>
      <c r="P301" s="13">
        <f t="shared" si="132"/>
        <v>0</v>
      </c>
      <c r="Q301" s="13">
        <f t="shared" si="133"/>
        <v>0</v>
      </c>
    </row>
    <row r="302" spans="1:17" x14ac:dyDescent="0.25">
      <c r="A302" s="10" t="s">
        <v>120</v>
      </c>
      <c r="B302" s="11">
        <v>102</v>
      </c>
      <c r="C302" s="11"/>
      <c r="D302" s="10" t="s">
        <v>174</v>
      </c>
      <c r="E302" s="12">
        <v>102</v>
      </c>
      <c r="F302" s="12">
        <v>14</v>
      </c>
      <c r="G302" s="12"/>
      <c r="H302" s="12"/>
      <c r="I302" s="12"/>
      <c r="J302" s="13"/>
      <c r="K302" s="13"/>
      <c r="L302" s="13">
        <f t="shared" si="128"/>
        <v>1428</v>
      </c>
      <c r="M302" s="13">
        <f t="shared" si="129"/>
        <v>0</v>
      </c>
      <c r="N302" s="13">
        <f t="shared" si="130"/>
        <v>0</v>
      </c>
      <c r="O302" s="13">
        <f t="shared" si="131"/>
        <v>0</v>
      </c>
      <c r="P302" s="13">
        <f t="shared" si="132"/>
        <v>0</v>
      </c>
      <c r="Q302" s="13">
        <f t="shared" si="133"/>
        <v>0</v>
      </c>
    </row>
    <row r="303" spans="1:17" x14ac:dyDescent="0.25">
      <c r="A303" s="10" t="s">
        <v>113</v>
      </c>
      <c r="B303" s="11"/>
      <c r="C303" s="11">
        <v>26043</v>
      </c>
      <c r="D303" s="10" t="s">
        <v>91</v>
      </c>
      <c r="E303" s="12">
        <v>781</v>
      </c>
      <c r="F303" s="12">
        <v>1</v>
      </c>
      <c r="G303" s="12"/>
      <c r="H303" s="12"/>
      <c r="I303" s="13"/>
      <c r="J303" s="13"/>
      <c r="K303" s="13"/>
      <c r="L303" s="13">
        <f t="shared" si="128"/>
        <v>781</v>
      </c>
      <c r="M303" s="13">
        <f t="shared" si="129"/>
        <v>0</v>
      </c>
      <c r="N303" s="13">
        <f t="shared" si="130"/>
        <v>0</v>
      </c>
      <c r="O303" s="13">
        <f t="shared" si="131"/>
        <v>0</v>
      </c>
      <c r="P303" s="13">
        <f t="shared" si="132"/>
        <v>0</v>
      </c>
      <c r="Q303" s="13">
        <f t="shared" si="133"/>
        <v>0</v>
      </c>
    </row>
    <row r="304" spans="1:17" x14ac:dyDescent="0.25">
      <c r="A304" s="10" t="s">
        <v>113</v>
      </c>
      <c r="B304" s="11"/>
      <c r="C304" s="11">
        <v>26043</v>
      </c>
      <c r="D304" s="10" t="s">
        <v>85</v>
      </c>
      <c r="E304" s="12">
        <v>1823</v>
      </c>
      <c r="F304" s="12">
        <v>1</v>
      </c>
      <c r="G304" s="12"/>
      <c r="H304" s="12"/>
      <c r="I304" s="13"/>
      <c r="J304" s="13"/>
      <c r="K304" s="13"/>
      <c r="L304" s="13">
        <f t="shared" si="128"/>
        <v>1823</v>
      </c>
      <c r="M304" s="13">
        <f t="shared" si="129"/>
        <v>0</v>
      </c>
      <c r="N304" s="13">
        <f t="shared" si="130"/>
        <v>0</v>
      </c>
      <c r="O304" s="13">
        <f t="shared" si="131"/>
        <v>0</v>
      </c>
      <c r="P304" s="13">
        <f t="shared" si="132"/>
        <v>0</v>
      </c>
      <c r="Q304" s="13">
        <f t="shared" si="133"/>
        <v>0</v>
      </c>
    </row>
    <row r="305" spans="1:17" x14ac:dyDescent="0.25">
      <c r="A305" s="10" t="s">
        <v>113</v>
      </c>
      <c r="B305" s="11"/>
      <c r="C305" s="11">
        <v>26043</v>
      </c>
      <c r="D305" s="10" t="s">
        <v>114</v>
      </c>
      <c r="E305" s="12">
        <v>13021</v>
      </c>
      <c r="F305" s="12"/>
      <c r="G305" s="12">
        <v>1</v>
      </c>
      <c r="H305" s="12"/>
      <c r="I305" s="13"/>
      <c r="J305" s="13"/>
      <c r="K305" s="13"/>
      <c r="L305" s="13">
        <f t="shared" si="128"/>
        <v>0</v>
      </c>
      <c r="M305" s="13">
        <f t="shared" si="129"/>
        <v>13021</v>
      </c>
      <c r="N305" s="13">
        <f t="shared" si="130"/>
        <v>0</v>
      </c>
      <c r="O305" s="13">
        <f t="shared" si="131"/>
        <v>0</v>
      </c>
      <c r="P305" s="13">
        <f t="shared" si="132"/>
        <v>0</v>
      </c>
      <c r="Q305" s="13">
        <f t="shared" si="133"/>
        <v>0</v>
      </c>
    </row>
    <row r="306" spans="1:17" x14ac:dyDescent="0.25">
      <c r="A306" s="10" t="s">
        <v>173</v>
      </c>
      <c r="B306" s="11">
        <v>102</v>
      </c>
      <c r="C306" s="11"/>
      <c r="D306" s="10" t="s">
        <v>174</v>
      </c>
      <c r="E306" s="12">
        <v>99</v>
      </c>
      <c r="F306" s="12">
        <v>14</v>
      </c>
      <c r="G306" s="12"/>
      <c r="H306" s="12"/>
      <c r="I306" s="12"/>
      <c r="J306" s="13"/>
      <c r="K306" s="13"/>
      <c r="L306" s="13">
        <f t="shared" si="128"/>
        <v>1386</v>
      </c>
      <c r="M306" s="13">
        <f t="shared" si="129"/>
        <v>0</v>
      </c>
      <c r="N306" s="13">
        <f t="shared" si="130"/>
        <v>0</v>
      </c>
      <c r="O306" s="13">
        <f t="shared" si="131"/>
        <v>0</v>
      </c>
      <c r="P306" s="13">
        <f t="shared" si="132"/>
        <v>0</v>
      </c>
      <c r="Q306" s="13">
        <f t="shared" si="133"/>
        <v>0</v>
      </c>
    </row>
    <row r="307" spans="1:17" x14ac:dyDescent="0.25">
      <c r="A307" s="10" t="s">
        <v>153</v>
      </c>
      <c r="B307" s="11"/>
      <c r="C307" s="11">
        <v>339</v>
      </c>
      <c r="D307" s="10" t="s">
        <v>50</v>
      </c>
      <c r="E307" s="12">
        <v>169</v>
      </c>
      <c r="F307" s="12"/>
      <c r="G307" s="12"/>
      <c r="H307" s="12">
        <v>1</v>
      </c>
      <c r="I307" s="13"/>
      <c r="J307" s="13"/>
      <c r="K307" s="13"/>
      <c r="L307" s="13">
        <f t="shared" si="128"/>
        <v>0</v>
      </c>
      <c r="M307" s="13">
        <f t="shared" si="129"/>
        <v>0</v>
      </c>
      <c r="N307" s="13">
        <f t="shared" si="130"/>
        <v>169</v>
      </c>
      <c r="O307" s="13">
        <f t="shared" si="131"/>
        <v>0</v>
      </c>
      <c r="P307" s="13">
        <f t="shared" si="132"/>
        <v>0</v>
      </c>
      <c r="Q307" s="13">
        <f t="shared" si="133"/>
        <v>0</v>
      </c>
    </row>
    <row r="308" spans="1:17" x14ac:dyDescent="0.25">
      <c r="A308" s="10" t="s">
        <v>177</v>
      </c>
      <c r="B308" s="11">
        <v>136</v>
      </c>
      <c r="C308" s="11"/>
      <c r="D308" s="10" t="s">
        <v>174</v>
      </c>
      <c r="E308" s="12">
        <v>35</v>
      </c>
      <c r="F308" s="12">
        <v>14</v>
      </c>
      <c r="G308" s="12"/>
      <c r="H308" s="12"/>
      <c r="I308" s="12"/>
      <c r="J308" s="13"/>
      <c r="K308" s="13"/>
      <c r="L308" s="13">
        <f t="shared" si="128"/>
        <v>490</v>
      </c>
      <c r="M308" s="13">
        <f t="shared" si="129"/>
        <v>0</v>
      </c>
      <c r="N308" s="13">
        <f t="shared" si="130"/>
        <v>0</v>
      </c>
      <c r="O308" s="13">
        <f t="shared" si="131"/>
        <v>0</v>
      </c>
      <c r="P308" s="13">
        <f t="shared" si="132"/>
        <v>0</v>
      </c>
      <c r="Q308" s="13">
        <f t="shared" si="133"/>
        <v>0</v>
      </c>
    </row>
    <row r="309" spans="1:17" x14ac:dyDescent="0.25">
      <c r="A309" s="10" t="s">
        <v>178</v>
      </c>
      <c r="B309" s="11"/>
      <c r="C309" s="11">
        <v>465</v>
      </c>
      <c r="D309" s="10" t="s">
        <v>29</v>
      </c>
      <c r="E309" s="12">
        <v>14</v>
      </c>
      <c r="F309" s="12">
        <v>6</v>
      </c>
      <c r="G309" s="12"/>
      <c r="H309" s="12"/>
      <c r="I309" s="13"/>
      <c r="J309" s="13"/>
      <c r="K309" s="13"/>
      <c r="L309" s="13">
        <f t="shared" si="128"/>
        <v>84</v>
      </c>
      <c r="M309" s="13">
        <f t="shared" si="129"/>
        <v>0</v>
      </c>
      <c r="N309" s="13">
        <f t="shared" si="130"/>
        <v>0</v>
      </c>
      <c r="O309" s="13">
        <f t="shared" si="131"/>
        <v>0</v>
      </c>
      <c r="P309" s="13">
        <f t="shared" si="132"/>
        <v>0</v>
      </c>
      <c r="Q309" s="13">
        <f t="shared" si="133"/>
        <v>0</v>
      </c>
    </row>
    <row r="310" spans="1:17" x14ac:dyDescent="0.25">
      <c r="A310" s="10" t="s">
        <v>178</v>
      </c>
      <c r="B310" s="11"/>
      <c r="C310" s="11">
        <v>465</v>
      </c>
      <c r="D310" s="10" t="s">
        <v>114</v>
      </c>
      <c r="E310" s="12">
        <v>241</v>
      </c>
      <c r="F310" s="12"/>
      <c r="G310" s="12">
        <v>1</v>
      </c>
      <c r="H310" s="12"/>
      <c r="I310" s="13"/>
      <c r="J310" s="13"/>
      <c r="K310" s="13"/>
      <c r="L310" s="13">
        <f t="shared" si="128"/>
        <v>0</v>
      </c>
      <c r="M310" s="13">
        <f t="shared" si="129"/>
        <v>241</v>
      </c>
      <c r="N310" s="13">
        <f t="shared" si="130"/>
        <v>0</v>
      </c>
      <c r="O310" s="13">
        <f t="shared" si="131"/>
        <v>0</v>
      </c>
      <c r="P310" s="13">
        <f t="shared" si="132"/>
        <v>0</v>
      </c>
      <c r="Q310" s="13">
        <f t="shared" si="133"/>
        <v>0</v>
      </c>
    </row>
    <row r="311" spans="1:17" x14ac:dyDescent="0.25">
      <c r="A311" s="10" t="s">
        <v>179</v>
      </c>
      <c r="B311" s="11">
        <v>45</v>
      </c>
      <c r="C311" s="11"/>
      <c r="D311" s="10" t="s">
        <v>180</v>
      </c>
      <c r="E311" s="12">
        <v>1</v>
      </c>
      <c r="F311" s="12">
        <v>4</v>
      </c>
      <c r="G311" s="12"/>
      <c r="H311" s="12"/>
      <c r="I311" s="13"/>
      <c r="J311" s="13"/>
      <c r="K311" s="13"/>
      <c r="L311" s="13">
        <f t="shared" si="128"/>
        <v>4</v>
      </c>
      <c r="M311" s="13">
        <f t="shared" si="129"/>
        <v>0</v>
      </c>
      <c r="N311" s="13">
        <f t="shared" si="130"/>
        <v>0</v>
      </c>
      <c r="O311" s="13">
        <f t="shared" si="131"/>
        <v>0</v>
      </c>
      <c r="P311" s="13">
        <f t="shared" si="132"/>
        <v>0</v>
      </c>
      <c r="Q311" s="13">
        <f t="shared" si="133"/>
        <v>0</v>
      </c>
    </row>
    <row r="312" spans="1:17" x14ac:dyDescent="0.25">
      <c r="A312" s="10" t="s">
        <v>75</v>
      </c>
      <c r="B312" s="11">
        <v>17</v>
      </c>
      <c r="C312" s="11"/>
      <c r="D312" s="10" t="s">
        <v>50</v>
      </c>
      <c r="E312" s="12">
        <v>3</v>
      </c>
      <c r="F312" s="12">
        <v>1</v>
      </c>
      <c r="G312" s="12"/>
      <c r="H312" s="12"/>
      <c r="I312" s="13"/>
      <c r="J312" s="13"/>
      <c r="K312" s="13"/>
      <c r="L312" s="13">
        <f t="shared" si="128"/>
        <v>3</v>
      </c>
      <c r="M312" s="13">
        <f t="shared" si="129"/>
        <v>0</v>
      </c>
      <c r="N312" s="13">
        <f t="shared" si="130"/>
        <v>0</v>
      </c>
      <c r="O312" s="13">
        <f t="shared" si="131"/>
        <v>0</v>
      </c>
      <c r="P312" s="13">
        <f t="shared" si="132"/>
        <v>0</v>
      </c>
      <c r="Q312" s="13">
        <f t="shared" si="133"/>
        <v>0</v>
      </c>
    </row>
    <row r="313" spans="1:17" x14ac:dyDescent="0.25">
      <c r="A313" s="10" t="s">
        <v>98</v>
      </c>
      <c r="B313" s="11">
        <v>2</v>
      </c>
      <c r="C313" s="11"/>
      <c r="D313" s="10" t="s">
        <v>50</v>
      </c>
      <c r="E313" s="12">
        <v>2</v>
      </c>
      <c r="F313" s="12">
        <v>1</v>
      </c>
      <c r="G313" s="12"/>
      <c r="H313" s="12"/>
      <c r="I313" s="13"/>
      <c r="J313" s="13"/>
      <c r="K313" s="13"/>
      <c r="L313" s="13">
        <f t="shared" si="128"/>
        <v>2</v>
      </c>
      <c r="M313" s="13">
        <f t="shared" si="129"/>
        <v>0</v>
      </c>
      <c r="N313" s="13">
        <f t="shared" si="130"/>
        <v>0</v>
      </c>
      <c r="O313" s="13">
        <f t="shared" si="131"/>
        <v>0</v>
      </c>
      <c r="P313" s="13">
        <f t="shared" si="132"/>
        <v>0</v>
      </c>
      <c r="Q313" s="13">
        <f t="shared" si="133"/>
        <v>0</v>
      </c>
    </row>
    <row r="314" spans="1:17" x14ac:dyDescent="0.25">
      <c r="A314" s="10" t="s">
        <v>181</v>
      </c>
      <c r="B314" s="11">
        <v>58</v>
      </c>
      <c r="C314" s="11"/>
      <c r="D314" s="10" t="s">
        <v>77</v>
      </c>
      <c r="E314" s="12">
        <v>22</v>
      </c>
      <c r="F314" s="12">
        <v>2</v>
      </c>
      <c r="G314" s="12"/>
      <c r="H314" s="12"/>
      <c r="I314" s="13"/>
      <c r="J314" s="13"/>
      <c r="K314" s="13"/>
      <c r="L314" s="13">
        <f t="shared" si="128"/>
        <v>44</v>
      </c>
      <c r="M314" s="13">
        <f t="shared" si="129"/>
        <v>0</v>
      </c>
      <c r="N314" s="13">
        <f t="shared" si="130"/>
        <v>0</v>
      </c>
      <c r="O314" s="13">
        <f t="shared" si="131"/>
        <v>0</v>
      </c>
      <c r="P314" s="13">
        <f t="shared" si="132"/>
        <v>0</v>
      </c>
      <c r="Q314" s="13">
        <f t="shared" si="133"/>
        <v>0</v>
      </c>
    </row>
    <row r="315" spans="1:17" x14ac:dyDescent="0.25">
      <c r="A315" s="10" t="s">
        <v>182</v>
      </c>
      <c r="B315" s="11"/>
      <c r="C315" s="11">
        <v>167</v>
      </c>
      <c r="D315" s="10" t="s">
        <v>85</v>
      </c>
      <c r="E315" s="12">
        <v>18</v>
      </c>
      <c r="F315" s="12">
        <v>4</v>
      </c>
      <c r="G315" s="12"/>
      <c r="H315" s="12"/>
      <c r="I315" s="13"/>
      <c r="J315" s="13"/>
      <c r="K315" s="13"/>
      <c r="L315" s="13">
        <f t="shared" si="128"/>
        <v>72</v>
      </c>
      <c r="M315" s="13">
        <f t="shared" si="129"/>
        <v>0</v>
      </c>
      <c r="N315" s="13">
        <f t="shared" si="130"/>
        <v>0</v>
      </c>
      <c r="O315" s="13">
        <f t="shared" si="131"/>
        <v>0</v>
      </c>
      <c r="P315" s="13">
        <f t="shared" si="132"/>
        <v>0</v>
      </c>
      <c r="Q315" s="13">
        <f t="shared" si="133"/>
        <v>0</v>
      </c>
    </row>
    <row r="316" spans="1:17" ht="15.75" thickBot="1" x14ac:dyDescent="0.3">
      <c r="A316" s="31" t="s">
        <v>183</v>
      </c>
      <c r="B316" s="32">
        <v>41</v>
      </c>
      <c r="C316" s="32"/>
      <c r="D316" s="31" t="s">
        <v>77</v>
      </c>
      <c r="E316" s="33">
        <v>9</v>
      </c>
      <c r="F316" s="33">
        <v>1</v>
      </c>
      <c r="G316" s="33"/>
      <c r="H316" s="33"/>
      <c r="I316" s="34"/>
      <c r="J316" s="34"/>
      <c r="K316" s="34"/>
      <c r="L316" s="34">
        <f t="shared" si="128"/>
        <v>9</v>
      </c>
      <c r="M316" s="34">
        <f t="shared" si="129"/>
        <v>0</v>
      </c>
      <c r="N316" s="34">
        <f t="shared" si="130"/>
        <v>0</v>
      </c>
      <c r="O316" s="34">
        <f t="shared" si="131"/>
        <v>0</v>
      </c>
      <c r="P316" s="34">
        <f t="shared" si="132"/>
        <v>0</v>
      </c>
      <c r="Q316" s="34">
        <f t="shared" si="133"/>
        <v>0</v>
      </c>
    </row>
    <row r="317" spans="1:17" x14ac:dyDescent="0.25">
      <c r="A317" s="14" t="s">
        <v>184</v>
      </c>
      <c r="B317" s="28"/>
      <c r="C317" s="28"/>
      <c r="D317" s="16"/>
      <c r="E317" s="29"/>
      <c r="F317" s="29"/>
      <c r="G317" s="29"/>
      <c r="H317" s="29"/>
      <c r="I317" s="30"/>
      <c r="J317" s="30"/>
      <c r="K317" s="30"/>
      <c r="L317" s="30"/>
      <c r="M317" s="30"/>
      <c r="N317" s="30"/>
      <c r="O317" s="30"/>
      <c r="P317" s="30"/>
      <c r="Q317" s="30"/>
    </row>
    <row r="318" spans="1:17" x14ac:dyDescent="0.25">
      <c r="A318" s="10" t="s">
        <v>23</v>
      </c>
      <c r="B318" s="11"/>
      <c r="C318" s="11">
        <v>35</v>
      </c>
      <c r="D318" s="10" t="s">
        <v>48</v>
      </c>
      <c r="E318" s="12">
        <v>1</v>
      </c>
      <c r="F318" s="12">
        <v>1</v>
      </c>
      <c r="G318" s="12"/>
      <c r="H318" s="12"/>
      <c r="I318" s="13"/>
      <c r="J318" s="13"/>
      <c r="K318" s="13"/>
      <c r="L318" s="13">
        <f t="shared" ref="L318:L329" si="134">$E318*F318</f>
        <v>1</v>
      </c>
      <c r="M318" s="13">
        <f t="shared" ref="M318:M329" si="135">$E318*G318</f>
        <v>0</v>
      </c>
      <c r="N318" s="13">
        <f t="shared" ref="N318:N329" si="136">$E318*H318</f>
        <v>0</v>
      </c>
      <c r="O318" s="13">
        <f t="shared" ref="O318:O329" si="137">$E318*I318</f>
        <v>0</v>
      </c>
      <c r="P318" s="13">
        <f t="shared" ref="P318:P329" si="138">$E318*J318</f>
        <v>0</v>
      </c>
      <c r="Q318" s="13">
        <f t="shared" ref="Q318:Q329" si="139">$E318*K318</f>
        <v>0</v>
      </c>
    </row>
    <row r="319" spans="1:17" x14ac:dyDescent="0.25">
      <c r="A319" s="10" t="s">
        <v>49</v>
      </c>
      <c r="B319" s="11">
        <v>8</v>
      </c>
      <c r="C319" s="11"/>
      <c r="D319" s="10" t="s">
        <v>50</v>
      </c>
      <c r="E319" s="12">
        <v>8</v>
      </c>
      <c r="F319" s="12"/>
      <c r="G319" s="12"/>
      <c r="H319" s="12">
        <v>1</v>
      </c>
      <c r="I319" s="13"/>
      <c r="J319" s="13"/>
      <c r="K319" s="13"/>
      <c r="L319" s="13">
        <f t="shared" si="134"/>
        <v>0</v>
      </c>
      <c r="M319" s="13">
        <f t="shared" si="135"/>
        <v>0</v>
      </c>
      <c r="N319" s="13">
        <f t="shared" si="136"/>
        <v>8</v>
      </c>
      <c r="O319" s="13">
        <f t="shared" si="137"/>
        <v>0</v>
      </c>
      <c r="P319" s="13">
        <f t="shared" si="138"/>
        <v>0</v>
      </c>
      <c r="Q319" s="13">
        <f t="shared" si="139"/>
        <v>0</v>
      </c>
    </row>
    <row r="320" spans="1:17" x14ac:dyDescent="0.25">
      <c r="A320" s="10" t="s">
        <v>107</v>
      </c>
      <c r="B320" s="11">
        <v>5</v>
      </c>
      <c r="C320" s="11"/>
      <c r="D320" s="10" t="s">
        <v>77</v>
      </c>
      <c r="E320" s="12">
        <v>5</v>
      </c>
      <c r="F320" s="12"/>
      <c r="G320" s="12"/>
      <c r="H320" s="12">
        <v>1</v>
      </c>
      <c r="I320" s="13"/>
      <c r="J320" s="13"/>
      <c r="K320" s="13"/>
      <c r="L320" s="13">
        <f t="shared" si="134"/>
        <v>0</v>
      </c>
      <c r="M320" s="13">
        <f t="shared" si="135"/>
        <v>0</v>
      </c>
      <c r="N320" s="13">
        <f t="shared" si="136"/>
        <v>5</v>
      </c>
      <c r="O320" s="13">
        <f t="shared" si="137"/>
        <v>0</v>
      </c>
      <c r="P320" s="13">
        <f t="shared" si="138"/>
        <v>0</v>
      </c>
      <c r="Q320" s="13">
        <f t="shared" si="139"/>
        <v>0</v>
      </c>
    </row>
    <row r="321" spans="1:17" x14ac:dyDescent="0.25">
      <c r="A321" s="10" t="s">
        <v>185</v>
      </c>
      <c r="B321" s="11">
        <v>4</v>
      </c>
      <c r="C321" s="11"/>
      <c r="D321" s="10" t="s">
        <v>186</v>
      </c>
      <c r="E321" s="12">
        <v>4</v>
      </c>
      <c r="F321" s="12">
        <v>8</v>
      </c>
      <c r="G321" s="12"/>
      <c r="H321" s="12"/>
      <c r="I321" s="12"/>
      <c r="J321" s="13"/>
      <c r="K321" s="13"/>
      <c r="L321" s="13">
        <f t="shared" si="134"/>
        <v>32</v>
      </c>
      <c r="M321" s="13">
        <f t="shared" si="135"/>
        <v>0</v>
      </c>
      <c r="N321" s="13">
        <f t="shared" si="136"/>
        <v>0</v>
      </c>
      <c r="O321" s="13">
        <f t="shared" si="137"/>
        <v>0</v>
      </c>
      <c r="P321" s="13">
        <f t="shared" si="138"/>
        <v>0</v>
      </c>
      <c r="Q321" s="13">
        <f t="shared" si="139"/>
        <v>0</v>
      </c>
    </row>
    <row r="322" spans="1:17" x14ac:dyDescent="0.25">
      <c r="A322" s="10" t="s">
        <v>173</v>
      </c>
      <c r="B322" s="11">
        <v>4</v>
      </c>
      <c r="C322" s="11"/>
      <c r="D322" s="10" t="s">
        <v>186</v>
      </c>
      <c r="E322" s="12">
        <v>4</v>
      </c>
      <c r="F322" s="12">
        <v>8</v>
      </c>
      <c r="G322" s="12"/>
      <c r="H322" s="12"/>
      <c r="I322" s="12"/>
      <c r="J322" s="13"/>
      <c r="K322" s="13"/>
      <c r="L322" s="13">
        <f t="shared" si="134"/>
        <v>32</v>
      </c>
      <c r="M322" s="13">
        <f t="shared" si="135"/>
        <v>0</v>
      </c>
      <c r="N322" s="13">
        <f t="shared" si="136"/>
        <v>0</v>
      </c>
      <c r="O322" s="13">
        <f t="shared" si="137"/>
        <v>0</v>
      </c>
      <c r="P322" s="13">
        <f t="shared" si="138"/>
        <v>0</v>
      </c>
      <c r="Q322" s="13">
        <f t="shared" si="139"/>
        <v>0</v>
      </c>
    </row>
    <row r="323" spans="1:17" x14ac:dyDescent="0.25">
      <c r="A323" s="10" t="s">
        <v>177</v>
      </c>
      <c r="B323" s="11">
        <v>2</v>
      </c>
      <c r="C323" s="11"/>
      <c r="D323" s="10" t="s">
        <v>186</v>
      </c>
      <c r="E323" s="12">
        <v>2</v>
      </c>
      <c r="F323" s="12">
        <v>8</v>
      </c>
      <c r="G323" s="12"/>
      <c r="H323" s="12"/>
      <c r="I323" s="12"/>
      <c r="J323" s="13"/>
      <c r="K323" s="13"/>
      <c r="L323" s="13">
        <f t="shared" si="134"/>
        <v>16</v>
      </c>
      <c r="M323" s="13">
        <f t="shared" si="135"/>
        <v>0</v>
      </c>
      <c r="N323" s="13">
        <f t="shared" si="136"/>
        <v>0</v>
      </c>
      <c r="O323" s="13">
        <f t="shared" si="137"/>
        <v>0</v>
      </c>
      <c r="P323" s="13">
        <f t="shared" si="138"/>
        <v>0</v>
      </c>
      <c r="Q323" s="13">
        <f t="shared" si="139"/>
        <v>0</v>
      </c>
    </row>
    <row r="324" spans="1:17" x14ac:dyDescent="0.25">
      <c r="A324" s="10" t="s">
        <v>173</v>
      </c>
      <c r="B324" s="11">
        <v>4</v>
      </c>
      <c r="C324" s="11"/>
      <c r="D324" s="10" t="s">
        <v>187</v>
      </c>
      <c r="E324" s="12">
        <v>4</v>
      </c>
      <c r="F324" s="12">
        <v>10</v>
      </c>
      <c r="G324" s="12"/>
      <c r="H324" s="12"/>
      <c r="I324" s="13"/>
      <c r="J324" s="13"/>
      <c r="K324" s="13"/>
      <c r="L324" s="13">
        <f t="shared" si="134"/>
        <v>40</v>
      </c>
      <c r="M324" s="13">
        <f t="shared" si="135"/>
        <v>0</v>
      </c>
      <c r="N324" s="13">
        <f t="shared" si="136"/>
        <v>0</v>
      </c>
      <c r="O324" s="13">
        <f t="shared" si="137"/>
        <v>0</v>
      </c>
      <c r="P324" s="13">
        <f t="shared" si="138"/>
        <v>0</v>
      </c>
      <c r="Q324" s="13">
        <f t="shared" si="139"/>
        <v>0</v>
      </c>
    </row>
    <row r="325" spans="1:17" x14ac:dyDescent="0.25">
      <c r="A325" s="10" t="s">
        <v>188</v>
      </c>
      <c r="B325" s="11">
        <v>1</v>
      </c>
      <c r="C325" s="11"/>
      <c r="D325" s="10" t="s">
        <v>174</v>
      </c>
      <c r="E325" s="12">
        <v>1</v>
      </c>
      <c r="F325" s="12">
        <v>1</v>
      </c>
      <c r="G325" s="12"/>
      <c r="H325" s="12"/>
      <c r="I325" s="13"/>
      <c r="J325" s="13"/>
      <c r="K325" s="13"/>
      <c r="L325" s="13">
        <f t="shared" si="134"/>
        <v>1</v>
      </c>
      <c r="M325" s="13">
        <f t="shared" si="135"/>
        <v>0</v>
      </c>
      <c r="N325" s="13">
        <f t="shared" si="136"/>
        <v>0</v>
      </c>
      <c r="O325" s="13">
        <f t="shared" si="137"/>
        <v>0</v>
      </c>
      <c r="P325" s="13">
        <f t="shared" si="138"/>
        <v>0</v>
      </c>
      <c r="Q325" s="13">
        <f t="shared" si="139"/>
        <v>0</v>
      </c>
    </row>
    <row r="326" spans="1:17" x14ac:dyDescent="0.25">
      <c r="A326" s="10" t="s">
        <v>113</v>
      </c>
      <c r="B326" s="11"/>
      <c r="C326" s="11">
        <v>35</v>
      </c>
      <c r="D326" s="10" t="s">
        <v>29</v>
      </c>
      <c r="E326" s="12">
        <v>1</v>
      </c>
      <c r="F326" s="12">
        <v>2</v>
      </c>
      <c r="G326" s="12"/>
      <c r="H326" s="12"/>
      <c r="I326" s="13"/>
      <c r="J326" s="13"/>
      <c r="K326" s="13"/>
      <c r="L326" s="13">
        <f t="shared" si="134"/>
        <v>2</v>
      </c>
      <c r="M326" s="13">
        <f t="shared" si="135"/>
        <v>0</v>
      </c>
      <c r="N326" s="13">
        <f t="shared" si="136"/>
        <v>0</v>
      </c>
      <c r="O326" s="13">
        <f t="shared" si="137"/>
        <v>0</v>
      </c>
      <c r="P326" s="13">
        <f t="shared" si="138"/>
        <v>0</v>
      </c>
      <c r="Q326" s="13">
        <f t="shared" si="139"/>
        <v>0</v>
      </c>
    </row>
    <row r="327" spans="1:17" x14ac:dyDescent="0.25">
      <c r="A327" s="10" t="s">
        <v>113</v>
      </c>
      <c r="B327" s="11"/>
      <c r="C327" s="11">
        <v>35</v>
      </c>
      <c r="D327" s="10" t="s">
        <v>85</v>
      </c>
      <c r="E327" s="12">
        <v>4</v>
      </c>
      <c r="F327" s="12">
        <v>10</v>
      </c>
      <c r="G327" s="12"/>
      <c r="H327" s="12"/>
      <c r="I327" s="13"/>
      <c r="J327" s="13"/>
      <c r="K327" s="13"/>
      <c r="L327" s="13">
        <f t="shared" si="134"/>
        <v>40</v>
      </c>
      <c r="M327" s="13">
        <f t="shared" si="135"/>
        <v>0</v>
      </c>
      <c r="N327" s="13">
        <f t="shared" si="136"/>
        <v>0</v>
      </c>
      <c r="O327" s="13">
        <f t="shared" si="137"/>
        <v>0</v>
      </c>
      <c r="P327" s="13">
        <f t="shared" si="138"/>
        <v>0</v>
      </c>
      <c r="Q327" s="13">
        <f t="shared" si="139"/>
        <v>0</v>
      </c>
    </row>
    <row r="328" spans="1:17" x14ac:dyDescent="0.25">
      <c r="A328" s="10" t="s">
        <v>113</v>
      </c>
      <c r="B328" s="11"/>
      <c r="C328" s="11">
        <v>35</v>
      </c>
      <c r="D328" s="10" t="s">
        <v>114</v>
      </c>
      <c r="E328" s="12">
        <v>18</v>
      </c>
      <c r="F328" s="12"/>
      <c r="G328" s="12">
        <v>1</v>
      </c>
      <c r="H328" s="12"/>
      <c r="I328" s="13"/>
      <c r="J328" s="13"/>
      <c r="K328" s="13"/>
      <c r="L328" s="13">
        <f t="shared" si="134"/>
        <v>0</v>
      </c>
      <c r="M328" s="13">
        <f t="shared" si="135"/>
        <v>18</v>
      </c>
      <c r="N328" s="13">
        <f t="shared" si="136"/>
        <v>0</v>
      </c>
      <c r="O328" s="13">
        <f t="shared" si="137"/>
        <v>0</v>
      </c>
      <c r="P328" s="13">
        <f t="shared" si="138"/>
        <v>0</v>
      </c>
      <c r="Q328" s="13">
        <f t="shared" si="139"/>
        <v>0</v>
      </c>
    </row>
    <row r="329" spans="1:17" ht="15.75" thickBot="1" x14ac:dyDescent="0.3">
      <c r="A329" s="31" t="s">
        <v>117</v>
      </c>
      <c r="B329" s="32">
        <v>2</v>
      </c>
      <c r="C329" s="32">
        <v>12</v>
      </c>
      <c r="D329" s="31" t="s">
        <v>174</v>
      </c>
      <c r="E329" s="33">
        <v>2</v>
      </c>
      <c r="F329" s="33">
        <v>2</v>
      </c>
      <c r="G329" s="33"/>
      <c r="H329" s="33"/>
      <c r="I329" s="34"/>
      <c r="J329" s="34"/>
      <c r="K329" s="34"/>
      <c r="L329" s="34">
        <f t="shared" si="134"/>
        <v>4</v>
      </c>
      <c r="M329" s="34">
        <f t="shared" si="135"/>
        <v>0</v>
      </c>
      <c r="N329" s="34">
        <f t="shared" si="136"/>
        <v>0</v>
      </c>
      <c r="O329" s="34">
        <f t="shared" si="137"/>
        <v>0</v>
      </c>
      <c r="P329" s="34">
        <f t="shared" si="138"/>
        <v>0</v>
      </c>
      <c r="Q329" s="34">
        <f t="shared" si="139"/>
        <v>0</v>
      </c>
    </row>
    <row r="330" spans="1:17" x14ac:dyDescent="0.25">
      <c r="A330" s="14" t="s">
        <v>189</v>
      </c>
      <c r="B330" s="28"/>
      <c r="C330" s="28"/>
      <c r="D330" s="16"/>
      <c r="E330" s="29"/>
      <c r="F330" s="29"/>
      <c r="G330" s="29"/>
      <c r="H330" s="29"/>
      <c r="I330" s="30"/>
      <c r="J330" s="30"/>
      <c r="K330" s="30"/>
      <c r="L330" s="30"/>
      <c r="M330" s="30"/>
      <c r="N330" s="30"/>
      <c r="O330" s="30"/>
      <c r="P330" s="30"/>
      <c r="Q330" s="30"/>
    </row>
    <row r="331" spans="1:17" x14ac:dyDescent="0.25">
      <c r="A331" s="10" t="s">
        <v>23</v>
      </c>
      <c r="B331" s="11"/>
      <c r="C331" s="11">
        <v>254</v>
      </c>
      <c r="D331" s="10" t="s">
        <v>48</v>
      </c>
      <c r="E331" s="12">
        <v>7</v>
      </c>
      <c r="F331" s="12">
        <v>1</v>
      </c>
      <c r="G331" s="12"/>
      <c r="H331" s="12"/>
      <c r="I331" s="13"/>
      <c r="J331" s="13"/>
      <c r="K331" s="13"/>
      <c r="L331" s="13">
        <f t="shared" ref="L331:L337" si="140">$E331*F331</f>
        <v>7</v>
      </c>
      <c r="M331" s="13">
        <f t="shared" ref="M331:M337" si="141">$E331*G331</f>
        <v>0</v>
      </c>
      <c r="N331" s="13">
        <f t="shared" ref="N331:N337" si="142">$E331*H331</f>
        <v>0</v>
      </c>
      <c r="O331" s="13">
        <f t="shared" ref="O331:O337" si="143">$E331*I331</f>
        <v>0</v>
      </c>
      <c r="P331" s="13">
        <f t="shared" ref="P331:P337" si="144">$E331*J331</f>
        <v>0</v>
      </c>
      <c r="Q331" s="13">
        <f t="shared" ref="Q331:Q337" si="145">$E331*K331</f>
        <v>0</v>
      </c>
    </row>
    <row r="332" spans="1:17" x14ac:dyDescent="0.25">
      <c r="A332" s="10" t="s">
        <v>49</v>
      </c>
      <c r="B332" s="11">
        <v>18</v>
      </c>
      <c r="C332" s="11"/>
      <c r="D332" s="10" t="s">
        <v>50</v>
      </c>
      <c r="E332" s="12">
        <v>18</v>
      </c>
      <c r="F332" s="12"/>
      <c r="G332" s="12"/>
      <c r="H332" s="12">
        <v>1</v>
      </c>
      <c r="I332" s="13"/>
      <c r="J332" s="13"/>
      <c r="K332" s="13"/>
      <c r="L332" s="13">
        <f t="shared" si="140"/>
        <v>0</v>
      </c>
      <c r="M332" s="13">
        <f t="shared" si="141"/>
        <v>0</v>
      </c>
      <c r="N332" s="13">
        <f t="shared" si="142"/>
        <v>18</v>
      </c>
      <c r="O332" s="13">
        <f t="shared" si="143"/>
        <v>0</v>
      </c>
      <c r="P332" s="13">
        <f t="shared" si="144"/>
        <v>0</v>
      </c>
      <c r="Q332" s="13">
        <f t="shared" si="145"/>
        <v>0</v>
      </c>
    </row>
    <row r="333" spans="1:17" x14ac:dyDescent="0.25">
      <c r="A333" s="10" t="s">
        <v>185</v>
      </c>
      <c r="B333" s="11">
        <v>2</v>
      </c>
      <c r="C333" s="11"/>
      <c r="D333" s="10" t="s">
        <v>174</v>
      </c>
      <c r="E333" s="12">
        <v>2</v>
      </c>
      <c r="F333" s="12">
        <v>10</v>
      </c>
      <c r="G333" s="12"/>
      <c r="H333" s="12"/>
      <c r="I333" s="13"/>
      <c r="J333" s="13"/>
      <c r="K333" s="13"/>
      <c r="L333" s="13">
        <f t="shared" si="140"/>
        <v>20</v>
      </c>
      <c r="M333" s="13">
        <f t="shared" si="141"/>
        <v>0</v>
      </c>
      <c r="N333" s="13">
        <f t="shared" si="142"/>
        <v>0</v>
      </c>
      <c r="O333" s="13">
        <f t="shared" si="143"/>
        <v>0</v>
      </c>
      <c r="P333" s="13">
        <f t="shared" si="144"/>
        <v>0</v>
      </c>
      <c r="Q333" s="13">
        <f t="shared" si="145"/>
        <v>0</v>
      </c>
    </row>
    <row r="334" spans="1:17" x14ac:dyDescent="0.25">
      <c r="A334" s="10" t="s">
        <v>177</v>
      </c>
      <c r="B334" s="11">
        <v>6</v>
      </c>
      <c r="C334" s="11"/>
      <c r="D334" s="10" t="s">
        <v>174</v>
      </c>
      <c r="E334" s="12">
        <v>6</v>
      </c>
      <c r="F334" s="12">
        <v>10</v>
      </c>
      <c r="G334" s="12"/>
      <c r="H334" s="12"/>
      <c r="I334" s="13"/>
      <c r="J334" s="13"/>
      <c r="K334" s="13"/>
      <c r="L334" s="13">
        <f t="shared" si="140"/>
        <v>60</v>
      </c>
      <c r="M334" s="13">
        <f t="shared" si="141"/>
        <v>0</v>
      </c>
      <c r="N334" s="13">
        <f t="shared" si="142"/>
        <v>0</v>
      </c>
      <c r="O334" s="13">
        <f t="shared" si="143"/>
        <v>0</v>
      </c>
      <c r="P334" s="13">
        <f t="shared" si="144"/>
        <v>0</v>
      </c>
      <c r="Q334" s="13">
        <f t="shared" si="145"/>
        <v>0</v>
      </c>
    </row>
    <row r="335" spans="1:17" x14ac:dyDescent="0.25">
      <c r="A335" s="10" t="s">
        <v>190</v>
      </c>
      <c r="B335" s="11"/>
      <c r="C335" s="11">
        <v>254</v>
      </c>
      <c r="D335" s="10" t="s">
        <v>29</v>
      </c>
      <c r="E335" s="12">
        <v>8</v>
      </c>
      <c r="F335" s="12">
        <v>2</v>
      </c>
      <c r="G335" s="12"/>
      <c r="H335" s="12"/>
      <c r="I335" s="13"/>
      <c r="J335" s="13"/>
      <c r="K335" s="13"/>
      <c r="L335" s="13">
        <f t="shared" si="140"/>
        <v>16</v>
      </c>
      <c r="M335" s="13">
        <f t="shared" si="141"/>
        <v>0</v>
      </c>
      <c r="N335" s="13">
        <f t="shared" si="142"/>
        <v>0</v>
      </c>
      <c r="O335" s="13">
        <f t="shared" si="143"/>
        <v>0</v>
      </c>
      <c r="P335" s="13">
        <f t="shared" si="144"/>
        <v>0</v>
      </c>
      <c r="Q335" s="13">
        <f t="shared" si="145"/>
        <v>0</v>
      </c>
    </row>
    <row r="336" spans="1:17" x14ac:dyDescent="0.25">
      <c r="A336" s="10" t="s">
        <v>190</v>
      </c>
      <c r="B336" s="11"/>
      <c r="C336" s="11">
        <v>254</v>
      </c>
      <c r="D336" s="10" t="s">
        <v>85</v>
      </c>
      <c r="E336" s="12">
        <v>30</v>
      </c>
      <c r="F336" s="12">
        <v>4</v>
      </c>
      <c r="G336" s="12"/>
      <c r="H336" s="12"/>
      <c r="I336" s="13"/>
      <c r="J336" s="13"/>
      <c r="K336" s="13"/>
      <c r="L336" s="13">
        <f t="shared" si="140"/>
        <v>120</v>
      </c>
      <c r="M336" s="13">
        <f t="shared" si="141"/>
        <v>0</v>
      </c>
      <c r="N336" s="13">
        <f t="shared" si="142"/>
        <v>0</v>
      </c>
      <c r="O336" s="13">
        <f t="shared" si="143"/>
        <v>0</v>
      </c>
      <c r="P336" s="13">
        <f t="shared" si="144"/>
        <v>0</v>
      </c>
      <c r="Q336" s="13">
        <f t="shared" si="145"/>
        <v>0</v>
      </c>
    </row>
    <row r="337" spans="1:17" ht="15.75" thickBot="1" x14ac:dyDescent="0.3">
      <c r="A337" s="19" t="s">
        <v>190</v>
      </c>
      <c r="B337" s="20"/>
      <c r="C337" s="20">
        <v>254</v>
      </c>
      <c r="D337" s="19" t="s">
        <v>114</v>
      </c>
      <c r="E337" s="21">
        <v>132</v>
      </c>
      <c r="F337" s="22"/>
      <c r="G337" s="22"/>
      <c r="H337" s="21">
        <v>1</v>
      </c>
      <c r="I337" s="22"/>
      <c r="J337" s="22"/>
      <c r="K337" s="22"/>
      <c r="L337" s="22">
        <f t="shared" si="140"/>
        <v>0</v>
      </c>
      <c r="M337" s="22">
        <f t="shared" si="141"/>
        <v>0</v>
      </c>
      <c r="N337" s="22">
        <f t="shared" si="142"/>
        <v>132</v>
      </c>
      <c r="O337" s="22">
        <f t="shared" si="143"/>
        <v>0</v>
      </c>
      <c r="P337" s="22">
        <f t="shared" si="144"/>
        <v>0</v>
      </c>
      <c r="Q337" s="22">
        <f t="shared" si="145"/>
        <v>0</v>
      </c>
    </row>
    <row r="338" spans="1:17" ht="15.75" thickBot="1" x14ac:dyDescent="0.3">
      <c r="A338" s="23"/>
      <c r="B338" s="24"/>
      <c r="C338" s="24"/>
      <c r="D338" s="24"/>
      <c r="E338" s="25" t="s">
        <v>3</v>
      </c>
      <c r="F338" s="26">
        <f t="shared" ref="F338" si="146">SUM(F4:F337)</f>
        <v>542</v>
      </c>
      <c r="G338" s="26">
        <f t="shared" ref="G338" si="147">SUM(G4:G337)</f>
        <v>39</v>
      </c>
      <c r="H338" s="26">
        <f t="shared" ref="H338" si="148">SUM(H4:H337)</f>
        <v>72</v>
      </c>
      <c r="I338" s="26">
        <f t="shared" ref="I338" si="149">SUM(I4:I337)</f>
        <v>10</v>
      </c>
      <c r="J338" s="26">
        <f t="shared" ref="J338" si="150">SUM(J4:J337)</f>
        <v>1</v>
      </c>
      <c r="K338" s="26">
        <f t="shared" ref="K338" si="151">SUM(K4:K337)</f>
        <v>0</v>
      </c>
      <c r="L338" s="26">
        <f t="shared" ref="L338:P338" si="152">SUM(L4:L337)</f>
        <v>20002</v>
      </c>
      <c r="M338" s="26">
        <f t="shared" si="152"/>
        <v>19859</v>
      </c>
      <c r="N338" s="26">
        <f t="shared" si="152"/>
        <v>116893</v>
      </c>
      <c r="O338" s="26">
        <f t="shared" si="152"/>
        <v>27322</v>
      </c>
      <c r="P338" s="26">
        <f t="shared" si="152"/>
        <v>2</v>
      </c>
      <c r="Q338" s="27">
        <f>SUM(Q4:Q337)</f>
        <v>0</v>
      </c>
    </row>
  </sheetData>
  <autoFilter ref="A2:Q337" xr:uid="{C7FEB597-C95E-48F8-87E5-D22ED8694DEB}"/>
  <mergeCells count="4">
    <mergeCell ref="U1:X1"/>
    <mergeCell ref="B1:C1"/>
    <mergeCell ref="F1:K1"/>
    <mergeCell ref="L1:Q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D6A97-5C09-4BBE-B050-7FFD0C4A9561}">
  <dimension ref="A2:F311"/>
  <sheetViews>
    <sheetView topLeftCell="A18" workbookViewId="0">
      <selection activeCell="A27" sqref="A27"/>
    </sheetView>
  </sheetViews>
  <sheetFormatPr defaultRowHeight="15" x14ac:dyDescent="0.25"/>
  <cols>
    <col min="1" max="1" width="26.28515625" bestFit="1" customWidth="1"/>
    <col min="2" max="2" width="19.140625" bestFit="1" customWidth="1"/>
    <col min="3" max="3" width="33.42578125" bestFit="1" customWidth="1"/>
    <col min="4" max="4" width="17.42578125" bestFit="1" customWidth="1"/>
    <col min="6" max="6" width="20.42578125" bestFit="1" customWidth="1"/>
  </cols>
  <sheetData>
    <row r="2" spans="1:6" x14ac:dyDescent="0.25">
      <c r="A2" t="s">
        <v>191</v>
      </c>
      <c r="B2" t="s">
        <v>192</v>
      </c>
      <c r="C2" t="s">
        <v>193</v>
      </c>
      <c r="D2" t="s">
        <v>8</v>
      </c>
      <c r="F2" s="54"/>
    </row>
    <row r="3" spans="1:6" x14ac:dyDescent="0.25">
      <c r="A3" t="s">
        <v>36</v>
      </c>
      <c r="B3" t="s">
        <v>37</v>
      </c>
      <c r="C3" t="str">
        <f t="shared" ref="C3:C34" si="0">A3&amp;"_"&amp;B3</f>
        <v>Stanchion pole_Damp Dusting</v>
      </c>
      <c r="D3" s="53">
        <v>1</v>
      </c>
    </row>
    <row r="4" spans="1:6" x14ac:dyDescent="0.25">
      <c r="A4" t="s">
        <v>38</v>
      </c>
      <c r="B4" t="s">
        <v>37</v>
      </c>
      <c r="C4" t="str">
        <f t="shared" si="0"/>
        <v>Lobby guard desk_Damp Dusting</v>
      </c>
      <c r="D4" s="53">
        <v>1</v>
      </c>
    </row>
    <row r="5" spans="1:6" x14ac:dyDescent="0.25">
      <c r="A5" t="s">
        <v>39</v>
      </c>
      <c r="B5" t="s">
        <v>37</v>
      </c>
      <c r="C5" t="str">
        <f t="shared" si="0"/>
        <v>Walk through metal detector_Damp Dusting</v>
      </c>
      <c r="D5" s="53">
        <v>1</v>
      </c>
    </row>
    <row r="6" spans="1:6" x14ac:dyDescent="0.25">
      <c r="A6" t="s">
        <v>40</v>
      </c>
      <c r="B6" t="s">
        <v>37</v>
      </c>
      <c r="C6" t="str">
        <f t="shared" si="0"/>
        <v>Standing sign_Damp Dusting</v>
      </c>
      <c r="D6" s="53">
        <v>1</v>
      </c>
    </row>
    <row r="7" spans="1:6" x14ac:dyDescent="0.25">
      <c r="A7" t="s">
        <v>41</v>
      </c>
      <c r="B7" t="s">
        <v>42</v>
      </c>
      <c r="C7" t="str">
        <f t="shared" si="0"/>
        <v>Stainless frame_Washing</v>
      </c>
      <c r="D7" s="53">
        <v>1</v>
      </c>
    </row>
    <row r="8" spans="1:6" x14ac:dyDescent="0.25">
      <c r="A8" t="s">
        <v>43</v>
      </c>
      <c r="B8" t="s">
        <v>42</v>
      </c>
      <c r="C8" t="str">
        <f t="shared" si="0"/>
        <v>Automatic door glass_Washing</v>
      </c>
      <c r="D8" s="53">
        <v>1</v>
      </c>
    </row>
    <row r="9" spans="1:6" x14ac:dyDescent="0.25">
      <c r="A9" t="s">
        <v>44</v>
      </c>
      <c r="B9" t="s">
        <v>31</v>
      </c>
      <c r="C9" t="str">
        <f t="shared" si="0"/>
        <v>Granite floor_Damp Mopping</v>
      </c>
      <c r="D9" s="53">
        <v>3.0303030303030304E-2</v>
      </c>
    </row>
    <row r="10" spans="1:6" x14ac:dyDescent="0.25">
      <c r="A10" t="s">
        <v>44</v>
      </c>
      <c r="B10" t="s">
        <v>33</v>
      </c>
      <c r="C10" t="str">
        <f t="shared" si="0"/>
        <v>Granite floor_Wet Mopping</v>
      </c>
      <c r="D10" s="53">
        <v>0.26936026936026936</v>
      </c>
    </row>
    <row r="11" spans="1:6" x14ac:dyDescent="0.25">
      <c r="A11" t="s">
        <v>44</v>
      </c>
      <c r="B11" t="s">
        <v>45</v>
      </c>
      <c r="C11" t="str">
        <f t="shared" si="0"/>
        <v>Granite floor_Polishing</v>
      </c>
      <c r="D11" s="53">
        <v>60</v>
      </c>
    </row>
    <row r="12" spans="1:6" x14ac:dyDescent="0.25">
      <c r="A12" t="s">
        <v>46</v>
      </c>
      <c r="B12" t="s">
        <v>47</v>
      </c>
      <c r="C12" t="str">
        <f t="shared" si="0"/>
        <v>Nomad_Vacuuming</v>
      </c>
      <c r="D12" s="53">
        <v>7.4626865671641784E-2</v>
      </c>
    </row>
    <row r="13" spans="1:6" x14ac:dyDescent="0.25">
      <c r="A13" t="s">
        <v>46</v>
      </c>
      <c r="B13" t="s">
        <v>42</v>
      </c>
      <c r="C13" t="str">
        <f t="shared" si="0"/>
        <v>Nomad_Washing</v>
      </c>
      <c r="D13" s="53">
        <v>1</v>
      </c>
    </row>
    <row r="14" spans="1:6" x14ac:dyDescent="0.25">
      <c r="A14" t="s">
        <v>23</v>
      </c>
      <c r="B14" t="s">
        <v>48</v>
      </c>
      <c r="C14" t="str">
        <f t="shared" si="0"/>
        <v>Ceiling_Remove spider web</v>
      </c>
      <c r="D14" s="53">
        <v>2.9366306027820709E-2</v>
      </c>
    </row>
    <row r="15" spans="1:6" x14ac:dyDescent="0.25">
      <c r="A15" t="s">
        <v>49</v>
      </c>
      <c r="B15" t="s">
        <v>50</v>
      </c>
      <c r="C15" t="str">
        <f t="shared" si="0"/>
        <v>Lighting_Dusting</v>
      </c>
      <c r="D15" s="53">
        <v>0.52777777777777779</v>
      </c>
    </row>
    <row r="16" spans="1:6" x14ac:dyDescent="0.25">
      <c r="A16" t="s">
        <v>51</v>
      </c>
      <c r="B16" t="s">
        <v>37</v>
      </c>
      <c r="C16" t="str">
        <f t="shared" si="0"/>
        <v>AC grill_Damp Dusting</v>
      </c>
      <c r="D16" s="53">
        <v>0.45074626865671641</v>
      </c>
    </row>
    <row r="17" spans="1:4" x14ac:dyDescent="0.25">
      <c r="A17" t="s">
        <v>41</v>
      </c>
      <c r="B17" t="s">
        <v>37</v>
      </c>
      <c r="C17" t="str">
        <f t="shared" si="0"/>
        <v>Stainless frame_Damp Dusting</v>
      </c>
      <c r="D17" s="53">
        <v>0.58333333333333337</v>
      </c>
    </row>
    <row r="18" spans="1:4" x14ac:dyDescent="0.25">
      <c r="A18" t="s">
        <v>52</v>
      </c>
      <c r="B18" t="s">
        <v>37</v>
      </c>
      <c r="C18" t="str">
        <f t="shared" si="0"/>
        <v>Car Call counter_Damp Dusting</v>
      </c>
      <c r="D18" s="53">
        <v>1</v>
      </c>
    </row>
    <row r="19" spans="1:4" x14ac:dyDescent="0.25">
      <c r="A19" t="s">
        <v>53</v>
      </c>
      <c r="B19" t="s">
        <v>37</v>
      </c>
      <c r="C19" t="str">
        <f t="shared" si="0"/>
        <v>Lobby guard desk &amp; Chair_Damp Dusting</v>
      </c>
      <c r="D19" s="53">
        <v>1</v>
      </c>
    </row>
    <row r="20" spans="1:4" x14ac:dyDescent="0.25">
      <c r="A20" t="s">
        <v>54</v>
      </c>
      <c r="B20" t="s">
        <v>37</v>
      </c>
      <c r="C20" t="str">
        <f t="shared" si="0"/>
        <v>Ornament_Damp Dusting</v>
      </c>
      <c r="D20" s="53">
        <v>1</v>
      </c>
    </row>
    <row r="21" spans="1:4" x14ac:dyDescent="0.25">
      <c r="A21" t="s">
        <v>55</v>
      </c>
      <c r="B21" t="s">
        <v>37</v>
      </c>
      <c r="C21" t="str">
        <f t="shared" si="0"/>
        <v>Epigraphy_Damp Dusting</v>
      </c>
      <c r="D21" s="53">
        <v>1</v>
      </c>
    </row>
    <row r="22" spans="1:4" x14ac:dyDescent="0.25">
      <c r="A22" t="s">
        <v>56</v>
      </c>
      <c r="B22" t="s">
        <v>50</v>
      </c>
      <c r="C22" t="str">
        <f t="shared" si="0"/>
        <v>Large painting_Dusting</v>
      </c>
      <c r="D22" s="53">
        <v>1</v>
      </c>
    </row>
    <row r="23" spans="1:4" x14ac:dyDescent="0.25">
      <c r="A23" t="s">
        <v>57</v>
      </c>
      <c r="B23" t="s">
        <v>50</v>
      </c>
      <c r="C23" t="str">
        <f t="shared" si="0"/>
        <v>Small painting_Dusting</v>
      </c>
      <c r="D23" s="53">
        <v>1</v>
      </c>
    </row>
    <row r="24" spans="1:4" x14ac:dyDescent="0.25">
      <c r="A24" t="s">
        <v>58</v>
      </c>
      <c r="B24" t="s">
        <v>42</v>
      </c>
      <c r="C24" t="str">
        <f t="shared" si="0"/>
        <v>Mirror_Washing</v>
      </c>
      <c r="D24" s="53">
        <v>1</v>
      </c>
    </row>
    <row r="25" spans="1:4" x14ac:dyDescent="0.25">
      <c r="A25" t="s">
        <v>59</v>
      </c>
      <c r="B25" t="s">
        <v>37</v>
      </c>
      <c r="C25" t="str">
        <f t="shared" si="0"/>
        <v>Three seater sofa_Damp Dusting</v>
      </c>
      <c r="D25" s="53">
        <v>1</v>
      </c>
    </row>
    <row r="26" spans="1:4" x14ac:dyDescent="0.25">
      <c r="A26" t="s">
        <v>60</v>
      </c>
      <c r="B26" t="s">
        <v>37</v>
      </c>
      <c r="C26" t="str">
        <f t="shared" si="0"/>
        <v>Lounge chair_Damp Dusting</v>
      </c>
      <c r="D26" s="53">
        <v>1</v>
      </c>
    </row>
    <row r="27" spans="1:4" x14ac:dyDescent="0.25">
      <c r="A27" t="s">
        <v>61</v>
      </c>
      <c r="B27" t="s">
        <v>37</v>
      </c>
      <c r="C27" t="str">
        <f t="shared" si="0"/>
        <v>Ottoman_Damp Dusting</v>
      </c>
      <c r="D27" s="53">
        <v>1</v>
      </c>
    </row>
    <row r="28" spans="1:4" x14ac:dyDescent="0.25">
      <c r="A28" t="s">
        <v>62</v>
      </c>
      <c r="B28" t="s">
        <v>37</v>
      </c>
      <c r="C28" t="str">
        <f t="shared" si="0"/>
        <v>Side table_Damp Dusting</v>
      </c>
      <c r="D28" s="53">
        <v>0.5</v>
      </c>
    </row>
    <row r="29" spans="1:4" x14ac:dyDescent="0.25">
      <c r="A29" t="s">
        <v>196</v>
      </c>
      <c r="B29" t="s">
        <v>37</v>
      </c>
      <c r="C29" t="str">
        <f t="shared" si="0"/>
        <v>Coffee table_Damp Dusting</v>
      </c>
      <c r="D29" s="53">
        <v>2</v>
      </c>
    </row>
    <row r="30" spans="1:4" x14ac:dyDescent="0.25">
      <c r="A30" t="s">
        <v>64</v>
      </c>
      <c r="B30" t="s">
        <v>37</v>
      </c>
      <c r="C30" t="str">
        <f t="shared" si="0"/>
        <v>Sofa back table_Damp Dusting</v>
      </c>
      <c r="D30" s="53">
        <v>1</v>
      </c>
    </row>
    <row r="31" spans="1:4" x14ac:dyDescent="0.25">
      <c r="A31" t="s">
        <v>65</v>
      </c>
      <c r="B31" t="s">
        <v>37</v>
      </c>
      <c r="C31" t="str">
        <f t="shared" si="0"/>
        <v>Sofa back lamp_Damp Dusting</v>
      </c>
      <c r="D31" s="53">
        <v>1</v>
      </c>
    </row>
    <row r="32" spans="1:4" x14ac:dyDescent="0.25">
      <c r="A32" t="s">
        <v>66</v>
      </c>
      <c r="B32" t="s">
        <v>37</v>
      </c>
      <c r="C32" t="str">
        <f t="shared" si="0"/>
        <v>Bench_Damp Dusting</v>
      </c>
      <c r="D32" s="53">
        <v>1.3333333333333333</v>
      </c>
    </row>
    <row r="33" spans="1:4" x14ac:dyDescent="0.25">
      <c r="A33" t="s">
        <v>67</v>
      </c>
      <c r="B33" t="s">
        <v>37</v>
      </c>
      <c r="C33" t="str">
        <f t="shared" si="0"/>
        <v>Console_Damp Dusting</v>
      </c>
      <c r="D33" s="53">
        <v>3</v>
      </c>
    </row>
    <row r="34" spans="1:4" x14ac:dyDescent="0.25">
      <c r="A34" t="s">
        <v>26</v>
      </c>
      <c r="B34" t="s">
        <v>47</v>
      </c>
      <c r="C34" t="str">
        <f t="shared" si="0"/>
        <v>Lobby rug_Vacuuming</v>
      </c>
      <c r="D34" s="53">
        <v>7.0175438596491224E-2</v>
      </c>
    </row>
    <row r="35" spans="1:4" x14ac:dyDescent="0.25">
      <c r="A35" t="s">
        <v>26</v>
      </c>
      <c r="B35" t="s">
        <v>68</v>
      </c>
      <c r="C35" t="str">
        <f t="shared" ref="C35:C65" si="1">A35&amp;"_"&amp;B35</f>
        <v>Lobby rug_Shampooing</v>
      </c>
      <c r="D35" s="53">
        <v>2</v>
      </c>
    </row>
    <row r="36" spans="1:4" x14ac:dyDescent="0.25">
      <c r="A36" t="s">
        <v>28</v>
      </c>
      <c r="B36" t="s">
        <v>31</v>
      </c>
      <c r="C36" t="str">
        <f t="shared" si="1"/>
        <v>Marble floor_Damp Mopping</v>
      </c>
      <c r="D36" s="53">
        <v>2.9366306027820709E-2</v>
      </c>
    </row>
    <row r="37" spans="1:4" x14ac:dyDescent="0.25">
      <c r="A37" t="s">
        <v>28</v>
      </c>
      <c r="B37" t="s">
        <v>45</v>
      </c>
      <c r="C37" t="str">
        <f t="shared" si="1"/>
        <v>Marble floor_Polishing</v>
      </c>
      <c r="D37" s="53">
        <v>15</v>
      </c>
    </row>
    <row r="38" spans="1:4" x14ac:dyDescent="0.25">
      <c r="A38" t="s">
        <v>70</v>
      </c>
      <c r="B38" t="s">
        <v>50</v>
      </c>
      <c r="C38" t="str">
        <f t="shared" si="1"/>
        <v>Metal sign_Dusting</v>
      </c>
      <c r="D38" s="53">
        <v>1</v>
      </c>
    </row>
    <row r="39" spans="1:4" x14ac:dyDescent="0.25">
      <c r="A39" t="s">
        <v>70</v>
      </c>
      <c r="B39" t="s">
        <v>45</v>
      </c>
      <c r="C39" t="str">
        <f t="shared" si="1"/>
        <v>Metal sign_Polishing</v>
      </c>
      <c r="D39" s="53">
        <v>1</v>
      </c>
    </row>
    <row r="40" spans="1:4" x14ac:dyDescent="0.25">
      <c r="A40" t="s">
        <v>71</v>
      </c>
      <c r="B40" t="s">
        <v>48</v>
      </c>
      <c r="C40" t="str">
        <f t="shared" si="1"/>
        <v>Onix box_Remove spider web</v>
      </c>
      <c r="D40" s="53">
        <v>0.45833333333333331</v>
      </c>
    </row>
    <row r="41" spans="1:4" x14ac:dyDescent="0.25">
      <c r="A41" t="s">
        <v>72</v>
      </c>
      <c r="B41" t="s">
        <v>37</v>
      </c>
      <c r="C41" t="str">
        <f t="shared" si="1"/>
        <v>Onix frame_Damp Dusting</v>
      </c>
      <c r="D41" s="53">
        <v>1</v>
      </c>
    </row>
    <row r="42" spans="1:4" x14ac:dyDescent="0.25">
      <c r="A42" t="s">
        <v>73</v>
      </c>
      <c r="B42" t="s">
        <v>74</v>
      </c>
      <c r="C42" t="str">
        <f t="shared" si="1"/>
        <v>Rubbish bin_Remove rubbish &amp; dusting</v>
      </c>
      <c r="D42" s="53">
        <v>1</v>
      </c>
    </row>
    <row r="43" spans="1:4" x14ac:dyDescent="0.25">
      <c r="A43" t="s">
        <v>75</v>
      </c>
      <c r="B43" t="s">
        <v>50</v>
      </c>
      <c r="C43" t="str">
        <f t="shared" si="1"/>
        <v>Hydrant box_Dusting</v>
      </c>
      <c r="D43" s="53">
        <v>1</v>
      </c>
    </row>
    <row r="44" spans="1:4" x14ac:dyDescent="0.25">
      <c r="A44" t="s">
        <v>75</v>
      </c>
      <c r="B44" t="s">
        <v>77</v>
      </c>
      <c r="C44" t="str">
        <f t="shared" si="1"/>
        <v>Hydrant box_Damp dusting</v>
      </c>
      <c r="D44" s="53">
        <v>1</v>
      </c>
    </row>
    <row r="45" spans="1:4" x14ac:dyDescent="0.25">
      <c r="A45" t="s">
        <v>28</v>
      </c>
      <c r="B45" t="s">
        <v>33</v>
      </c>
      <c r="C45" t="str">
        <f t="shared" si="1"/>
        <v>Marble floor_Wet Mopping</v>
      </c>
      <c r="D45" s="53">
        <v>0.26168224299065418</v>
      </c>
    </row>
    <row r="46" spans="1:4" x14ac:dyDescent="0.25">
      <c r="A46" t="s">
        <v>79</v>
      </c>
      <c r="B46" t="s">
        <v>77</v>
      </c>
      <c r="C46" t="str">
        <f t="shared" si="1"/>
        <v>Chandelier_Damp dusting</v>
      </c>
      <c r="D46" s="53">
        <v>20</v>
      </c>
    </row>
    <row r="47" spans="1:4" x14ac:dyDescent="0.25">
      <c r="A47" t="s">
        <v>80</v>
      </c>
      <c r="B47" t="s">
        <v>42</v>
      </c>
      <c r="C47" t="str">
        <f t="shared" si="1"/>
        <v>Wall paper_Washing</v>
      </c>
      <c r="D47" s="53">
        <v>0.45849802371541504</v>
      </c>
    </row>
    <row r="48" spans="1:4" x14ac:dyDescent="0.25">
      <c r="A48" t="s">
        <v>81</v>
      </c>
      <c r="B48" t="s">
        <v>50</v>
      </c>
      <c r="C48" t="str">
        <f t="shared" si="1"/>
        <v>Painting_Dusting</v>
      </c>
      <c r="D48" s="53">
        <v>1</v>
      </c>
    </row>
    <row r="49" spans="1:4" x14ac:dyDescent="0.25">
      <c r="A49" t="s">
        <v>82</v>
      </c>
      <c r="B49" t="s">
        <v>77</v>
      </c>
      <c r="C49" t="str">
        <f t="shared" si="1"/>
        <v>Stainless hand rail_Damp dusting</v>
      </c>
      <c r="D49" s="53">
        <v>1</v>
      </c>
    </row>
    <row r="50" spans="1:4" x14ac:dyDescent="0.25">
      <c r="A50" t="s">
        <v>83</v>
      </c>
      <c r="B50" t="s">
        <v>42</v>
      </c>
      <c r="C50" t="str">
        <f t="shared" si="1"/>
        <v>Door glass_Washing</v>
      </c>
      <c r="D50" s="53">
        <v>1</v>
      </c>
    </row>
    <row r="51" spans="1:4" x14ac:dyDescent="0.25">
      <c r="A51" t="s">
        <v>84</v>
      </c>
      <c r="B51" t="s">
        <v>31</v>
      </c>
      <c r="C51" t="str">
        <f t="shared" si="1"/>
        <v>Granite floor &amp; step_Damp Mopping</v>
      </c>
      <c r="D51" s="53">
        <v>0.5</v>
      </c>
    </row>
    <row r="52" spans="1:4" x14ac:dyDescent="0.25">
      <c r="A52" t="s">
        <v>84</v>
      </c>
      <c r="B52" t="s">
        <v>85</v>
      </c>
      <c r="C52" t="str">
        <f t="shared" si="1"/>
        <v>Granite floor &amp; step_Wet mopping</v>
      </c>
      <c r="D52" s="53">
        <v>0.26666666666666666</v>
      </c>
    </row>
    <row r="53" spans="1:4" x14ac:dyDescent="0.25">
      <c r="A53" t="s">
        <v>84</v>
      </c>
      <c r="B53" t="s">
        <v>45</v>
      </c>
      <c r="C53" t="str">
        <f t="shared" si="1"/>
        <v>Granite floor &amp; step_Polishing</v>
      </c>
      <c r="D53" s="53">
        <v>15</v>
      </c>
    </row>
    <row r="54" spans="1:4" x14ac:dyDescent="0.25">
      <c r="A54" t="s">
        <v>87</v>
      </c>
      <c r="B54" t="s">
        <v>31</v>
      </c>
      <c r="C54" t="str">
        <f t="shared" si="1"/>
        <v>Marble floor &amp; step_Damp Mopping</v>
      </c>
      <c r="D54" s="53">
        <v>2.6315789473684209E-2</v>
      </c>
    </row>
    <row r="55" spans="1:4" x14ac:dyDescent="0.25">
      <c r="A55" t="s">
        <v>87</v>
      </c>
      <c r="B55" t="s">
        <v>33</v>
      </c>
      <c r="C55" t="str">
        <f t="shared" si="1"/>
        <v>Marble floor &amp; step_Wet Mopping</v>
      </c>
      <c r="D55" s="53">
        <v>0.23684210526315788</v>
      </c>
    </row>
    <row r="56" spans="1:4" x14ac:dyDescent="0.25">
      <c r="A56" t="s">
        <v>87</v>
      </c>
      <c r="B56" t="s">
        <v>45</v>
      </c>
      <c r="C56" t="str">
        <f t="shared" si="1"/>
        <v>Marble floor &amp; step_Polishing</v>
      </c>
      <c r="D56" s="53">
        <v>15</v>
      </c>
    </row>
    <row r="57" spans="1:4" x14ac:dyDescent="0.25">
      <c r="A57" t="s">
        <v>89</v>
      </c>
      <c r="B57" t="s">
        <v>77</v>
      </c>
      <c r="C57" t="str">
        <f t="shared" si="1"/>
        <v>Lift door_Damp dusting</v>
      </c>
      <c r="D57" s="53">
        <v>0.51041666666666663</v>
      </c>
    </row>
    <row r="58" spans="1:4" x14ac:dyDescent="0.25">
      <c r="A58" t="s">
        <v>90</v>
      </c>
      <c r="B58" t="s">
        <v>47</v>
      </c>
      <c r="C58" t="str">
        <f t="shared" si="1"/>
        <v>Lift door rail_Vacuuming</v>
      </c>
      <c r="D58" s="53">
        <v>0.5</v>
      </c>
    </row>
    <row r="59" spans="1:4" x14ac:dyDescent="0.25">
      <c r="A59" t="s">
        <v>93</v>
      </c>
      <c r="B59" t="s">
        <v>77</v>
      </c>
      <c r="C59" t="str">
        <f t="shared" si="1"/>
        <v>Granite wall_Damp dusting</v>
      </c>
      <c r="D59" s="53">
        <v>0.45512820512820512</v>
      </c>
    </row>
    <row r="60" spans="1:4" x14ac:dyDescent="0.25">
      <c r="A60" t="s">
        <v>94</v>
      </c>
      <c r="B60" t="s">
        <v>77</v>
      </c>
      <c r="C60" t="str">
        <f t="shared" si="1"/>
        <v>Mirror wall_Damp dusting</v>
      </c>
      <c r="D60" s="53">
        <v>0.45614035087719296</v>
      </c>
    </row>
    <row r="61" spans="1:4" x14ac:dyDescent="0.25">
      <c r="A61" t="s">
        <v>95</v>
      </c>
      <c r="B61" t="s">
        <v>77</v>
      </c>
      <c r="C61" t="str">
        <f t="shared" si="1"/>
        <v>Stainless door &amp; wall_Damp dusting</v>
      </c>
      <c r="D61" s="53">
        <v>0.06</v>
      </c>
    </row>
    <row r="62" spans="1:4" x14ac:dyDescent="0.25">
      <c r="A62" t="s">
        <v>97</v>
      </c>
      <c r="B62" t="s">
        <v>42</v>
      </c>
      <c r="C62" t="str">
        <f t="shared" si="1"/>
        <v>Wall paper/Marble wall_Washing</v>
      </c>
      <c r="D62" s="53">
        <v>1.9160758766047135E-2</v>
      </c>
    </row>
    <row r="63" spans="1:4" x14ac:dyDescent="0.25">
      <c r="A63" t="s">
        <v>98</v>
      </c>
      <c r="B63" t="s">
        <v>77</v>
      </c>
      <c r="C63" t="str">
        <f t="shared" si="1"/>
        <v>Extinguisher_Damp dusting</v>
      </c>
      <c r="D63" s="53">
        <v>1</v>
      </c>
    </row>
    <row r="64" spans="1:4" x14ac:dyDescent="0.25">
      <c r="A64" t="s">
        <v>99</v>
      </c>
      <c r="B64" t="s">
        <v>77</v>
      </c>
      <c r="C64" t="str">
        <f t="shared" si="1"/>
        <v>Emergency exit door_Damp dusting</v>
      </c>
      <c r="D64" s="53">
        <v>1</v>
      </c>
    </row>
    <row r="65" spans="1:4" x14ac:dyDescent="0.25">
      <c r="A65" t="s">
        <v>100</v>
      </c>
      <c r="B65" t="s">
        <v>77</v>
      </c>
      <c r="C65" t="str">
        <f t="shared" si="1"/>
        <v>Wooden skirting_Damp dusting</v>
      </c>
      <c r="D65" s="53">
        <v>0.26999080882352944</v>
      </c>
    </row>
    <row r="66" spans="1:4" x14ac:dyDescent="0.25">
      <c r="A66" t="s">
        <v>101</v>
      </c>
      <c r="B66" t="s">
        <v>50</v>
      </c>
      <c r="C66" t="str">
        <f t="shared" ref="C66:C82" si="2">A66&amp;"_"&amp;B66</f>
        <v>Electric outlet_Dusting</v>
      </c>
      <c r="D66" s="53">
        <v>2.9411764705882353E-2</v>
      </c>
    </row>
    <row r="67" spans="1:4" x14ac:dyDescent="0.25">
      <c r="A67" t="s">
        <v>102</v>
      </c>
      <c r="B67" t="s">
        <v>77</v>
      </c>
      <c r="C67" t="str">
        <f t="shared" si="2"/>
        <v>Benches_Damp dusting</v>
      </c>
      <c r="D67" s="53">
        <v>1</v>
      </c>
    </row>
    <row r="68" spans="1:4" x14ac:dyDescent="0.25">
      <c r="A68" t="s">
        <v>104</v>
      </c>
      <c r="B68" t="s">
        <v>77</v>
      </c>
      <c r="C68" t="str">
        <f t="shared" si="2"/>
        <v>Timber door_Damp dusting</v>
      </c>
      <c r="D68" s="53">
        <v>0.5390625</v>
      </c>
    </row>
    <row r="69" spans="1:4" x14ac:dyDescent="0.25">
      <c r="A69" t="s">
        <v>105</v>
      </c>
      <c r="B69" t="s">
        <v>77</v>
      </c>
      <c r="C69" t="str">
        <f t="shared" si="2"/>
        <v>Marble wall_Damp dusting</v>
      </c>
      <c r="D69" s="53">
        <v>0.53276353276353272</v>
      </c>
    </row>
    <row r="70" spans="1:4" x14ac:dyDescent="0.25">
      <c r="A70" t="s">
        <v>107</v>
      </c>
      <c r="B70" t="s">
        <v>77</v>
      </c>
      <c r="C70" t="str">
        <f t="shared" si="2"/>
        <v>Exhaust grill_Damp dusting</v>
      </c>
      <c r="D70" s="53">
        <v>1</v>
      </c>
    </row>
    <row r="71" spans="1:4" x14ac:dyDescent="0.25">
      <c r="A71" t="s">
        <v>108</v>
      </c>
      <c r="B71" t="s">
        <v>77</v>
      </c>
      <c r="C71" t="str">
        <f t="shared" si="2"/>
        <v>Cabinet_Damp dusting</v>
      </c>
      <c r="D71" s="53">
        <v>1</v>
      </c>
    </row>
    <row r="72" spans="1:4" x14ac:dyDescent="0.25">
      <c r="A72" t="s">
        <v>109</v>
      </c>
      <c r="B72" t="s">
        <v>42</v>
      </c>
      <c r="C72" t="str">
        <f t="shared" si="2"/>
        <v>Sink_Washing</v>
      </c>
      <c r="D72" s="53">
        <v>1</v>
      </c>
    </row>
    <row r="73" spans="1:4" x14ac:dyDescent="0.25">
      <c r="A73" t="s">
        <v>110</v>
      </c>
      <c r="B73" t="s">
        <v>42</v>
      </c>
      <c r="C73" t="str">
        <f t="shared" si="2"/>
        <v>Wash table_Washing</v>
      </c>
      <c r="D73" s="53">
        <v>1</v>
      </c>
    </row>
    <row r="74" spans="1:4" x14ac:dyDescent="0.25">
      <c r="A74" t="s">
        <v>111</v>
      </c>
      <c r="B74" t="s">
        <v>42</v>
      </c>
      <c r="C74" t="str">
        <f t="shared" si="2"/>
        <v>Ceramic wall_Washing</v>
      </c>
      <c r="D74" s="53">
        <v>0.5</v>
      </c>
    </row>
    <row r="75" spans="1:4" x14ac:dyDescent="0.25">
      <c r="A75" t="s">
        <v>112</v>
      </c>
      <c r="B75" t="s">
        <v>77</v>
      </c>
      <c r="C75" t="str">
        <f t="shared" si="2"/>
        <v>Door _Damp dusting</v>
      </c>
      <c r="D75" s="53">
        <v>1</v>
      </c>
    </row>
    <row r="76" spans="1:4" x14ac:dyDescent="0.25">
      <c r="A76" t="s">
        <v>113</v>
      </c>
      <c r="B76" t="s">
        <v>29</v>
      </c>
      <c r="C76" t="str">
        <f t="shared" si="2"/>
        <v>Ceramic floor_Sweeping</v>
      </c>
      <c r="D76" s="53">
        <v>2.9126213592233011E-2</v>
      </c>
    </row>
    <row r="77" spans="1:4" x14ac:dyDescent="0.25">
      <c r="A77" t="s">
        <v>113</v>
      </c>
      <c r="B77" t="s">
        <v>85</v>
      </c>
      <c r="C77" t="str">
        <f t="shared" si="2"/>
        <v>Ceramic floor_Wet mopping</v>
      </c>
      <c r="D77" s="53">
        <v>0.25242718446601942</v>
      </c>
    </row>
    <row r="78" spans="1:4" x14ac:dyDescent="0.25">
      <c r="A78" t="s">
        <v>113</v>
      </c>
      <c r="B78" t="s">
        <v>114</v>
      </c>
      <c r="C78" t="str">
        <f t="shared" si="2"/>
        <v>Ceramic floor_Scrubbing</v>
      </c>
      <c r="D78" s="53">
        <v>0.49514563106796117</v>
      </c>
    </row>
    <row r="79" spans="1:4" x14ac:dyDescent="0.25">
      <c r="A79" t="s">
        <v>116</v>
      </c>
      <c r="B79" t="s">
        <v>42</v>
      </c>
      <c r="C79" t="str">
        <f t="shared" si="2"/>
        <v>Janitor basin_Washing</v>
      </c>
      <c r="D79" s="53">
        <v>1</v>
      </c>
    </row>
    <row r="80" spans="1:4" x14ac:dyDescent="0.25">
      <c r="A80" t="s">
        <v>117</v>
      </c>
      <c r="B80" t="s">
        <v>42</v>
      </c>
      <c r="C80" t="str">
        <f t="shared" si="2"/>
        <v>Ablution_Washing</v>
      </c>
      <c r="D80" s="53">
        <v>1</v>
      </c>
    </row>
    <row r="81" spans="1:4" x14ac:dyDescent="0.25">
      <c r="A81" t="s">
        <v>118</v>
      </c>
      <c r="B81" t="s">
        <v>77</v>
      </c>
      <c r="C81" t="str">
        <f t="shared" si="2"/>
        <v>Doors_Damp dusting</v>
      </c>
      <c r="D81" s="53">
        <v>0.53535353535353536</v>
      </c>
    </row>
    <row r="143" spans="4:4" x14ac:dyDescent="0.25">
      <c r="D143" s="53"/>
    </row>
    <row r="144" spans="4:4" x14ac:dyDescent="0.25">
      <c r="D144" s="53"/>
    </row>
    <row r="145" spans="4:4" x14ac:dyDescent="0.25">
      <c r="D145" s="53"/>
    </row>
    <row r="146" spans="4:4" x14ac:dyDescent="0.25">
      <c r="D146" s="53"/>
    </row>
    <row r="147" spans="4:4" x14ac:dyDescent="0.25">
      <c r="D147" s="53"/>
    </row>
    <row r="148" spans="4:4" x14ac:dyDescent="0.25">
      <c r="D148" s="53"/>
    </row>
    <row r="149" spans="4:4" x14ac:dyDescent="0.25">
      <c r="D149" s="53"/>
    </row>
    <row r="150" spans="4:4" x14ac:dyDescent="0.25">
      <c r="D150" s="53"/>
    </row>
    <row r="151" spans="4:4" x14ac:dyDescent="0.25">
      <c r="D151" s="53"/>
    </row>
    <row r="152" spans="4:4" x14ac:dyDescent="0.25">
      <c r="D152" s="53"/>
    </row>
    <row r="153" spans="4:4" x14ac:dyDescent="0.25">
      <c r="D153" s="53"/>
    </row>
    <row r="154" spans="4:4" x14ac:dyDescent="0.25">
      <c r="D154" s="53"/>
    </row>
    <row r="155" spans="4:4" x14ac:dyDescent="0.25">
      <c r="D155" s="53"/>
    </row>
    <row r="156" spans="4:4" x14ac:dyDescent="0.25">
      <c r="D156" s="53"/>
    </row>
    <row r="157" spans="4:4" x14ac:dyDescent="0.25">
      <c r="D157" s="53"/>
    </row>
    <row r="158" spans="4:4" x14ac:dyDescent="0.25">
      <c r="D158" s="53"/>
    </row>
    <row r="159" spans="4:4" x14ac:dyDescent="0.25">
      <c r="D159" s="53"/>
    </row>
    <row r="160" spans="4:4" x14ac:dyDescent="0.25">
      <c r="D160" s="53"/>
    </row>
    <row r="161" spans="4:4" x14ac:dyDescent="0.25">
      <c r="D161" s="53"/>
    </row>
    <row r="162" spans="4:4" x14ac:dyDescent="0.25">
      <c r="D162" s="53"/>
    </row>
    <row r="163" spans="4:4" x14ac:dyDescent="0.25">
      <c r="D163" s="53"/>
    </row>
    <row r="164" spans="4:4" x14ac:dyDescent="0.25">
      <c r="D164" s="53"/>
    </row>
    <row r="165" spans="4:4" x14ac:dyDescent="0.25">
      <c r="D165" s="53"/>
    </row>
    <row r="166" spans="4:4" x14ac:dyDescent="0.25">
      <c r="D166" s="53"/>
    </row>
    <row r="167" spans="4:4" x14ac:dyDescent="0.25">
      <c r="D167" s="53"/>
    </row>
    <row r="168" spans="4:4" x14ac:dyDescent="0.25">
      <c r="D168" s="53"/>
    </row>
    <row r="169" spans="4:4" x14ac:dyDescent="0.25">
      <c r="D169" s="53"/>
    </row>
    <row r="170" spans="4:4" x14ac:dyDescent="0.25">
      <c r="D170" s="53"/>
    </row>
    <row r="171" spans="4:4" x14ac:dyDescent="0.25">
      <c r="D171" s="53"/>
    </row>
    <row r="172" spans="4:4" x14ac:dyDescent="0.25">
      <c r="D172" s="53"/>
    </row>
    <row r="173" spans="4:4" x14ac:dyDescent="0.25">
      <c r="D173" s="53"/>
    </row>
    <row r="174" spans="4:4" x14ac:dyDescent="0.25">
      <c r="D174" s="53"/>
    </row>
    <row r="175" spans="4:4" x14ac:dyDescent="0.25">
      <c r="D175" s="53"/>
    </row>
    <row r="176" spans="4:4" x14ac:dyDescent="0.25">
      <c r="D176" s="53"/>
    </row>
    <row r="177" spans="4:4" x14ac:dyDescent="0.25">
      <c r="D177" s="53"/>
    </row>
    <row r="178" spans="4:4" x14ac:dyDescent="0.25">
      <c r="D178" s="53"/>
    </row>
    <row r="179" spans="4:4" x14ac:dyDescent="0.25">
      <c r="D179" s="53"/>
    </row>
    <row r="180" spans="4:4" x14ac:dyDescent="0.25">
      <c r="D180" s="53"/>
    </row>
    <row r="181" spans="4:4" x14ac:dyDescent="0.25">
      <c r="D181" s="53"/>
    </row>
    <row r="182" spans="4:4" x14ac:dyDescent="0.25">
      <c r="D182" s="53"/>
    </row>
    <row r="183" spans="4:4" x14ac:dyDescent="0.25">
      <c r="D183" s="53"/>
    </row>
    <row r="184" spans="4:4" x14ac:dyDescent="0.25">
      <c r="D184" s="53"/>
    </row>
    <row r="185" spans="4:4" x14ac:dyDescent="0.25">
      <c r="D185" s="53"/>
    </row>
    <row r="186" spans="4:4" x14ac:dyDescent="0.25">
      <c r="D186" s="53"/>
    </row>
    <row r="187" spans="4:4" x14ac:dyDescent="0.25">
      <c r="D187" s="53"/>
    </row>
    <row r="188" spans="4:4" x14ac:dyDescent="0.25">
      <c r="D188" s="53"/>
    </row>
    <row r="189" spans="4:4" x14ac:dyDescent="0.25">
      <c r="D189" s="53"/>
    </row>
    <row r="190" spans="4:4" x14ac:dyDescent="0.25">
      <c r="D190" s="53"/>
    </row>
    <row r="191" spans="4:4" x14ac:dyDescent="0.25">
      <c r="D191" s="53"/>
    </row>
    <row r="192" spans="4:4" x14ac:dyDescent="0.25">
      <c r="D192" s="53"/>
    </row>
    <row r="193" spans="4:4" x14ac:dyDescent="0.25">
      <c r="D193" s="53"/>
    </row>
    <row r="194" spans="4:4" x14ac:dyDescent="0.25">
      <c r="D194" s="53"/>
    </row>
    <row r="195" spans="4:4" x14ac:dyDescent="0.25">
      <c r="D195" s="53"/>
    </row>
    <row r="196" spans="4:4" x14ac:dyDescent="0.25">
      <c r="D196" s="53"/>
    </row>
    <row r="197" spans="4:4" x14ac:dyDescent="0.25">
      <c r="D197" s="53"/>
    </row>
    <row r="198" spans="4:4" x14ac:dyDescent="0.25">
      <c r="D198" s="53"/>
    </row>
    <row r="199" spans="4:4" x14ac:dyDescent="0.25">
      <c r="D199" s="53"/>
    </row>
    <row r="200" spans="4:4" x14ac:dyDescent="0.25">
      <c r="D200" s="53"/>
    </row>
    <row r="201" spans="4:4" x14ac:dyDescent="0.25">
      <c r="D201" s="53"/>
    </row>
    <row r="202" spans="4:4" x14ac:dyDescent="0.25">
      <c r="D202" s="53"/>
    </row>
    <row r="203" spans="4:4" x14ac:dyDescent="0.25">
      <c r="D203" s="53"/>
    </row>
    <row r="204" spans="4:4" x14ac:dyDescent="0.25">
      <c r="D204" s="53"/>
    </row>
    <row r="205" spans="4:4" x14ac:dyDescent="0.25">
      <c r="D205" s="53"/>
    </row>
    <row r="206" spans="4:4" x14ac:dyDescent="0.25">
      <c r="D206" s="53"/>
    </row>
    <row r="207" spans="4:4" x14ac:dyDescent="0.25">
      <c r="D207" s="53"/>
    </row>
    <row r="208" spans="4:4" x14ac:dyDescent="0.25">
      <c r="D208" s="53"/>
    </row>
    <row r="209" spans="4:4" x14ac:dyDescent="0.25">
      <c r="D209" s="53"/>
    </row>
    <row r="210" spans="4:4" x14ac:dyDescent="0.25">
      <c r="D210" s="53"/>
    </row>
    <row r="211" spans="4:4" x14ac:dyDescent="0.25">
      <c r="D211" s="53"/>
    </row>
    <row r="212" spans="4:4" x14ac:dyDescent="0.25">
      <c r="D212" s="53"/>
    </row>
    <row r="213" spans="4:4" x14ac:dyDescent="0.25">
      <c r="D213" s="53"/>
    </row>
    <row r="214" spans="4:4" x14ac:dyDescent="0.25">
      <c r="D214" s="53"/>
    </row>
    <row r="215" spans="4:4" x14ac:dyDescent="0.25">
      <c r="D215" s="53"/>
    </row>
    <row r="216" spans="4:4" x14ac:dyDescent="0.25">
      <c r="D216" s="53"/>
    </row>
    <row r="217" spans="4:4" x14ac:dyDescent="0.25">
      <c r="D217" s="53"/>
    </row>
    <row r="218" spans="4:4" x14ac:dyDescent="0.25">
      <c r="D218" s="53"/>
    </row>
    <row r="219" spans="4:4" x14ac:dyDescent="0.25">
      <c r="D219" s="53"/>
    </row>
    <row r="220" spans="4:4" x14ac:dyDescent="0.25">
      <c r="D220" s="53"/>
    </row>
    <row r="221" spans="4:4" x14ac:dyDescent="0.25">
      <c r="D221" s="53"/>
    </row>
    <row r="222" spans="4:4" x14ac:dyDescent="0.25">
      <c r="D222" s="53"/>
    </row>
    <row r="223" spans="4:4" x14ac:dyDescent="0.25">
      <c r="D223" s="53"/>
    </row>
    <row r="224" spans="4:4" x14ac:dyDescent="0.25">
      <c r="D224" s="53"/>
    </row>
    <row r="225" spans="4:4" x14ac:dyDescent="0.25">
      <c r="D225" s="53"/>
    </row>
    <row r="226" spans="4:4" x14ac:dyDescent="0.25">
      <c r="D226" s="53"/>
    </row>
    <row r="227" spans="4:4" x14ac:dyDescent="0.25">
      <c r="D227" s="53"/>
    </row>
    <row r="228" spans="4:4" x14ac:dyDescent="0.25">
      <c r="D228" s="53"/>
    </row>
    <row r="229" spans="4:4" x14ac:dyDescent="0.25">
      <c r="D229" s="53"/>
    </row>
    <row r="230" spans="4:4" x14ac:dyDescent="0.25">
      <c r="D230" s="53"/>
    </row>
    <row r="231" spans="4:4" x14ac:dyDescent="0.25">
      <c r="D231" s="53"/>
    </row>
    <row r="232" spans="4:4" x14ac:dyDescent="0.25">
      <c r="D232" s="53"/>
    </row>
    <row r="233" spans="4:4" x14ac:dyDescent="0.25">
      <c r="D233" s="53"/>
    </row>
    <row r="234" spans="4:4" x14ac:dyDescent="0.25">
      <c r="D234" s="53"/>
    </row>
    <row r="235" spans="4:4" x14ac:dyDescent="0.25">
      <c r="D235" s="53"/>
    </row>
    <row r="236" spans="4:4" x14ac:dyDescent="0.25">
      <c r="D236" s="53"/>
    </row>
    <row r="237" spans="4:4" x14ac:dyDescent="0.25">
      <c r="D237" s="53"/>
    </row>
    <row r="238" spans="4:4" x14ac:dyDescent="0.25">
      <c r="D238" s="53"/>
    </row>
    <row r="239" spans="4:4" x14ac:dyDescent="0.25">
      <c r="D239" s="53"/>
    </row>
    <row r="240" spans="4:4" x14ac:dyDescent="0.25">
      <c r="D240" s="53"/>
    </row>
    <row r="241" spans="4:4" x14ac:dyDescent="0.25">
      <c r="D241" s="53"/>
    </row>
    <row r="242" spans="4:4" x14ac:dyDescent="0.25">
      <c r="D242" s="53"/>
    </row>
    <row r="243" spans="4:4" x14ac:dyDescent="0.25">
      <c r="D243" s="53"/>
    </row>
    <row r="244" spans="4:4" x14ac:dyDescent="0.25">
      <c r="D244" s="53"/>
    </row>
    <row r="245" spans="4:4" x14ac:dyDescent="0.25">
      <c r="D245" s="53"/>
    </row>
    <row r="246" spans="4:4" x14ac:dyDescent="0.25">
      <c r="D246" s="53"/>
    </row>
    <row r="247" spans="4:4" x14ac:dyDescent="0.25">
      <c r="D247" s="53"/>
    </row>
    <row r="248" spans="4:4" x14ac:dyDescent="0.25">
      <c r="D248" s="53"/>
    </row>
    <row r="249" spans="4:4" x14ac:dyDescent="0.25">
      <c r="D249" s="53"/>
    </row>
    <row r="250" spans="4:4" x14ac:dyDescent="0.25">
      <c r="D250" s="53"/>
    </row>
    <row r="251" spans="4:4" x14ac:dyDescent="0.25">
      <c r="D251" s="53"/>
    </row>
    <row r="252" spans="4:4" x14ac:dyDescent="0.25">
      <c r="D252" s="53"/>
    </row>
    <row r="253" spans="4:4" x14ac:dyDescent="0.25">
      <c r="D253" s="53"/>
    </row>
    <row r="254" spans="4:4" x14ac:dyDescent="0.25">
      <c r="D254" s="53"/>
    </row>
    <row r="255" spans="4:4" x14ac:dyDescent="0.25">
      <c r="D255" s="53"/>
    </row>
    <row r="256" spans="4:4" x14ac:dyDescent="0.25">
      <c r="D256" s="53"/>
    </row>
    <row r="257" spans="4:4" x14ac:dyDescent="0.25">
      <c r="D257" s="53"/>
    </row>
    <row r="258" spans="4:4" x14ac:dyDescent="0.25">
      <c r="D258" s="53"/>
    </row>
    <row r="259" spans="4:4" x14ac:dyDescent="0.25">
      <c r="D259" s="53"/>
    </row>
    <row r="260" spans="4:4" x14ac:dyDescent="0.25">
      <c r="D260" s="53"/>
    </row>
    <row r="261" spans="4:4" x14ac:dyDescent="0.25">
      <c r="D261" s="53"/>
    </row>
    <row r="262" spans="4:4" x14ac:dyDescent="0.25">
      <c r="D262" s="53"/>
    </row>
    <row r="263" spans="4:4" x14ac:dyDescent="0.25">
      <c r="D263" s="53"/>
    </row>
    <row r="264" spans="4:4" x14ac:dyDescent="0.25">
      <c r="D264" s="53"/>
    </row>
    <row r="265" spans="4:4" x14ac:dyDescent="0.25">
      <c r="D265" s="53"/>
    </row>
    <row r="266" spans="4:4" x14ac:dyDescent="0.25">
      <c r="D266" s="53"/>
    </row>
    <row r="267" spans="4:4" x14ac:dyDescent="0.25">
      <c r="D267" s="53"/>
    </row>
    <row r="268" spans="4:4" x14ac:dyDescent="0.25">
      <c r="D268" s="53"/>
    </row>
    <row r="269" spans="4:4" x14ac:dyDescent="0.25">
      <c r="D269" s="53"/>
    </row>
    <row r="270" spans="4:4" x14ac:dyDescent="0.25">
      <c r="D270" s="53"/>
    </row>
    <row r="271" spans="4:4" x14ac:dyDescent="0.25">
      <c r="D271" s="53"/>
    </row>
    <row r="272" spans="4:4" x14ac:dyDescent="0.25">
      <c r="D272" s="53"/>
    </row>
    <row r="273" spans="4:4" x14ac:dyDescent="0.25">
      <c r="D273" s="53"/>
    </row>
    <row r="274" spans="4:4" x14ac:dyDescent="0.25">
      <c r="D274" s="53"/>
    </row>
    <row r="275" spans="4:4" x14ac:dyDescent="0.25">
      <c r="D275" s="53"/>
    </row>
    <row r="276" spans="4:4" x14ac:dyDescent="0.25">
      <c r="D276" s="53"/>
    </row>
    <row r="277" spans="4:4" x14ac:dyDescent="0.25">
      <c r="D277" s="53"/>
    </row>
    <row r="278" spans="4:4" x14ac:dyDescent="0.25">
      <c r="D278" s="53"/>
    </row>
    <row r="279" spans="4:4" x14ac:dyDescent="0.25">
      <c r="D279" s="53"/>
    </row>
    <row r="280" spans="4:4" x14ac:dyDescent="0.25">
      <c r="D280" s="53"/>
    </row>
    <row r="281" spans="4:4" x14ac:dyDescent="0.25">
      <c r="D281" s="53"/>
    </row>
    <row r="282" spans="4:4" x14ac:dyDescent="0.25">
      <c r="D282" s="53"/>
    </row>
    <row r="283" spans="4:4" x14ac:dyDescent="0.25">
      <c r="D283" s="53"/>
    </row>
    <row r="284" spans="4:4" x14ac:dyDescent="0.25">
      <c r="D284" s="53"/>
    </row>
    <row r="285" spans="4:4" x14ac:dyDescent="0.25">
      <c r="D285" s="53"/>
    </row>
    <row r="286" spans="4:4" x14ac:dyDescent="0.25">
      <c r="D286" s="53"/>
    </row>
    <row r="287" spans="4:4" x14ac:dyDescent="0.25">
      <c r="D287" s="53"/>
    </row>
    <row r="288" spans="4:4" x14ac:dyDescent="0.25">
      <c r="D288" s="53"/>
    </row>
    <row r="289" spans="4:4" x14ac:dyDescent="0.25">
      <c r="D289" s="53"/>
    </row>
    <row r="290" spans="4:4" x14ac:dyDescent="0.25">
      <c r="D290" s="53"/>
    </row>
    <row r="291" spans="4:4" x14ac:dyDescent="0.25">
      <c r="D291" s="53"/>
    </row>
    <row r="292" spans="4:4" x14ac:dyDescent="0.25">
      <c r="D292" s="53"/>
    </row>
    <row r="293" spans="4:4" x14ac:dyDescent="0.25">
      <c r="D293" s="53"/>
    </row>
    <row r="294" spans="4:4" x14ac:dyDescent="0.25">
      <c r="D294" s="53"/>
    </row>
    <row r="295" spans="4:4" x14ac:dyDescent="0.25">
      <c r="D295" s="53"/>
    </row>
    <row r="296" spans="4:4" x14ac:dyDescent="0.25">
      <c r="D296" s="53"/>
    </row>
    <row r="297" spans="4:4" x14ac:dyDescent="0.25">
      <c r="D297" s="53"/>
    </row>
    <row r="298" spans="4:4" x14ac:dyDescent="0.25">
      <c r="D298" s="53"/>
    </row>
    <row r="299" spans="4:4" x14ac:dyDescent="0.25">
      <c r="D299" s="53"/>
    </row>
    <row r="300" spans="4:4" x14ac:dyDescent="0.25">
      <c r="D300" s="53"/>
    </row>
    <row r="301" spans="4:4" x14ac:dyDescent="0.25">
      <c r="D301" s="53"/>
    </row>
    <row r="302" spans="4:4" x14ac:dyDescent="0.25">
      <c r="D302" s="53"/>
    </row>
    <row r="303" spans="4:4" x14ac:dyDescent="0.25">
      <c r="D303" s="53"/>
    </row>
    <row r="304" spans="4:4" x14ac:dyDescent="0.25">
      <c r="D304" s="53"/>
    </row>
    <row r="305" spans="4:4" x14ac:dyDescent="0.25">
      <c r="D305" s="53"/>
    </row>
    <row r="306" spans="4:4" x14ac:dyDescent="0.25">
      <c r="D306" s="53"/>
    </row>
    <row r="307" spans="4:4" x14ac:dyDescent="0.25">
      <c r="D307" s="53"/>
    </row>
    <row r="308" spans="4:4" x14ac:dyDescent="0.25">
      <c r="D308" s="53"/>
    </row>
    <row r="309" spans="4:4" x14ac:dyDescent="0.25">
      <c r="D309" s="53"/>
    </row>
    <row r="310" spans="4:4" x14ac:dyDescent="0.25">
      <c r="D310" s="53"/>
    </row>
    <row r="311" spans="4:4" x14ac:dyDescent="0.25">
      <c r="D311" s="53"/>
    </row>
  </sheetData>
  <autoFilter ref="A2:D81" xr:uid="{E87D6A97-5C09-4BBE-B050-7FFD0C4A9561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890D6-6063-4800-88C7-AF5F2DC7C7FB}">
  <dimension ref="A1:A22"/>
  <sheetViews>
    <sheetView workbookViewId="0"/>
  </sheetViews>
  <sheetFormatPr defaultRowHeight="15" x14ac:dyDescent="0.25"/>
  <sheetData>
    <row r="1" spans="1:1" x14ac:dyDescent="0.25">
      <c r="A1" t="s">
        <v>194</v>
      </c>
    </row>
    <row r="2" spans="1:1" x14ac:dyDescent="0.25">
      <c r="A2" t="s">
        <v>37</v>
      </c>
    </row>
    <row r="3" spans="1:1" x14ac:dyDescent="0.25">
      <c r="A3" t="s">
        <v>42</v>
      </c>
    </row>
    <row r="4" spans="1:1" x14ac:dyDescent="0.25">
      <c r="A4" t="s">
        <v>31</v>
      </c>
    </row>
    <row r="5" spans="1:1" x14ac:dyDescent="0.25">
      <c r="A5" t="s">
        <v>33</v>
      </c>
    </row>
    <row r="6" spans="1:1" x14ac:dyDescent="0.25">
      <c r="A6" t="s">
        <v>45</v>
      </c>
    </row>
    <row r="7" spans="1:1" x14ac:dyDescent="0.25">
      <c r="A7" t="s">
        <v>47</v>
      </c>
    </row>
    <row r="8" spans="1:1" x14ac:dyDescent="0.25">
      <c r="A8" t="s">
        <v>48</v>
      </c>
    </row>
    <row r="9" spans="1:1" x14ac:dyDescent="0.25">
      <c r="A9" t="s">
        <v>50</v>
      </c>
    </row>
    <row r="10" spans="1:1" x14ac:dyDescent="0.25">
      <c r="A10" t="s">
        <v>68</v>
      </c>
    </row>
    <row r="11" spans="1:1" x14ac:dyDescent="0.25">
      <c r="A11" t="s">
        <v>69</v>
      </c>
    </row>
    <row r="12" spans="1:1" x14ac:dyDescent="0.25">
      <c r="A12" t="s">
        <v>74</v>
      </c>
    </row>
    <row r="13" spans="1:1" x14ac:dyDescent="0.25">
      <c r="A13" t="s">
        <v>29</v>
      </c>
    </row>
    <row r="14" spans="1:1" x14ac:dyDescent="0.25">
      <c r="A14" t="s">
        <v>114</v>
      </c>
    </row>
    <row r="15" spans="1:1" x14ac:dyDescent="0.25">
      <c r="A15" t="s">
        <v>125</v>
      </c>
    </row>
    <row r="16" spans="1:1" x14ac:dyDescent="0.25">
      <c r="A16" t="s">
        <v>163</v>
      </c>
    </row>
    <row r="17" spans="1:1" x14ac:dyDescent="0.25">
      <c r="A17" t="s">
        <v>165</v>
      </c>
    </row>
    <row r="18" spans="1:1" x14ac:dyDescent="0.25">
      <c r="A18" t="s">
        <v>168</v>
      </c>
    </row>
    <row r="19" spans="1:1" x14ac:dyDescent="0.25">
      <c r="A19" t="s">
        <v>170</v>
      </c>
    </row>
    <row r="20" spans="1:1" x14ac:dyDescent="0.25">
      <c r="A20" t="s">
        <v>174</v>
      </c>
    </row>
    <row r="21" spans="1:1" x14ac:dyDescent="0.25">
      <c r="A21" t="s">
        <v>180</v>
      </c>
    </row>
    <row r="22" spans="1:1" x14ac:dyDescent="0.25">
      <c r="A22" t="s">
        <v>187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 Entry</vt:lpstr>
      <vt:lpstr>Example</vt:lpstr>
      <vt:lpstr>Time Database</vt:lpstr>
      <vt:lpstr>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Dyan DD Muhammad</dc:creator>
  <cp:keywords/>
  <dc:description/>
  <cp:lastModifiedBy>Dyan DD Muhammad</cp:lastModifiedBy>
  <cp:revision/>
  <dcterms:created xsi:type="dcterms:W3CDTF">2024-12-30T07:23:17Z</dcterms:created>
  <dcterms:modified xsi:type="dcterms:W3CDTF">2025-07-14T03:52:34Z</dcterms:modified>
  <cp:category/>
  <cp:contentStatus/>
</cp:coreProperties>
</file>